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mc:AlternateContent xmlns:mc="http://schemas.openxmlformats.org/markup-compatibility/2006">
    <mc:Choice Requires="x15">
      <x15ac:absPath xmlns:x15ac="http://schemas.microsoft.com/office/spreadsheetml/2010/11/ac" url="C:\Users\dns\Downloads\"/>
    </mc:Choice>
  </mc:AlternateContent>
  <xr:revisionPtr revIDLastSave="0" documentId="8_{DEC4F11B-3767-4057-88D0-FF7E2E2ABDBF}" xr6:coauthVersionLast="47" xr6:coauthVersionMax="47" xr10:uidLastSave="{00000000-0000-0000-0000-000000000000}"/>
  <bookViews>
    <workbookView xWindow="-120" yWindow="-120" windowWidth="20730" windowHeight="11160" tabRatio="849" activeTab="3" xr2:uid="{A0DDC8D9-DE5F-49F8-A6BF-AA7B3487C768}"/>
  </bookViews>
  <sheets>
    <sheet name="OTHER" sheetId="79" r:id="rId1"/>
    <sheet name="FANVIL IP PHONE" sheetId="76" r:id="rId2"/>
    <sheet name="WI-TEK PoE Switch" sheetId="73" r:id="rId3"/>
    <sheet name="Yeastar  PBX" sheetId="57" r:id="rId4"/>
    <sheet name="CABLING PURE COPPER" sheetId="60" r:id="rId5"/>
    <sheet name="FIBER" sheetId="63" r:id="rId6"/>
    <sheet name="CABINETS" sheetId="84" r:id="rId7"/>
    <sheet name="TOOLS  &amp; OTHER" sheetId="66" r:id="rId8"/>
    <sheet name="D-LINK" sheetId="81" r:id="rId9"/>
    <sheet name="NVR" sheetId="86" r:id="rId10"/>
    <sheet name="IP Camera" sheetId="85" r:id="rId11"/>
    <sheet name="APC" sheetId="83" r:id="rId12"/>
    <sheet name="EVI POWER" sheetId="82" r:id="rId13"/>
    <sheet name="DC GATE MOTOR" sheetId="87" r:id="rId14"/>
    <sheet name="PANASONIC" sheetId="64" r:id="rId15"/>
    <sheet name="S-Series Capacity" sheetId="78" r:id="rId16"/>
    <sheet name="FANVIL COMPARISON" sheetId="80" r:id="rId17"/>
    <sheet name="Compatibility Report" sheetId="11" state="hidden" r:id="rId18"/>
  </sheets>
  <definedNames>
    <definedName name="_265plus">#REF!</definedName>
    <definedName name="alarm">#REF!</definedName>
    <definedName name="BRATE">#REF!</definedName>
    <definedName name="Cable">#REF!</definedName>
    <definedName name="Cabling">#REF!</definedName>
    <definedName name="CRATE">#REF!</definedName>
    <definedName name="_xlnm.Database" hidden="1">#REF!</definedName>
    <definedName name="DRAM">#REF!</definedName>
    <definedName name="end">#REF!</definedName>
    <definedName name="Fiber">#REF!</definedName>
    <definedName name="Haps">#REF!</definedName>
    <definedName name="HID">#REF!</definedName>
    <definedName name="IDS">#REF!</definedName>
    <definedName name="IPNVR">#REF!</definedName>
    <definedName name="Morpho">#REF!</definedName>
    <definedName name="NVR">#REF!</definedName>
    <definedName name="PBX">#REF!</definedName>
    <definedName name="phone">#REF!</definedName>
    <definedName name="_xlnm.Print_Area" localSheetId="1">'FANVIL IP PHONE'!$A$1:$F$25</definedName>
    <definedName name="Rack">#REF!</definedName>
    <definedName name="Rack_Cabinets">#REF!</definedName>
    <definedName name="te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79" l="1"/>
  <c r="D6" i="79"/>
  <c r="D7" i="79"/>
  <c r="D5" i="76"/>
  <c r="D6" i="76"/>
  <c r="D7" i="76"/>
  <c r="D8" i="76"/>
  <c r="D12" i="76"/>
  <c r="D13" i="76"/>
  <c r="D14" i="76"/>
  <c r="D16" i="76"/>
  <c r="D18" i="76"/>
  <c r="D20" i="76"/>
  <c r="D21" i="76"/>
  <c r="D22" i="76"/>
  <c r="D23" i="76"/>
  <c r="D24" i="76"/>
  <c r="D25" i="76"/>
  <c r="D7" i="73"/>
  <c r="D10" i="73"/>
  <c r="D12" i="73"/>
  <c r="D13" i="73"/>
  <c r="D15" i="73"/>
  <c r="D22" i="73"/>
  <c r="D23" i="73"/>
  <c r="D25" i="73"/>
  <c r="D27" i="73"/>
  <c r="D28" i="73"/>
  <c r="D30" i="73"/>
  <c r="D31" i="73"/>
  <c r="D32" i="73"/>
  <c r="D33" i="73"/>
  <c r="D35" i="73"/>
  <c r="D37" i="73"/>
  <c r="D42" i="73"/>
  <c r="D43" i="73"/>
  <c r="D44" i="73"/>
  <c r="D46" i="73"/>
  <c r="D48" i="73"/>
  <c r="D5" i="57"/>
  <c r="E6" i="57"/>
  <c r="D7" i="57"/>
  <c r="D9" i="57"/>
  <c r="D10" i="57"/>
  <c r="D11" i="57"/>
  <c r="D12" i="57"/>
  <c r="D13" i="57"/>
  <c r="D16" i="57"/>
  <c r="D17" i="57"/>
  <c r="D18" i="57"/>
  <c r="D20" i="57"/>
  <c r="D22" i="57"/>
  <c r="D25" i="57"/>
  <c r="E26" i="57"/>
  <c r="D6" i="60"/>
  <c r="D7" i="60"/>
  <c r="D8" i="60"/>
  <c r="D9" i="60"/>
  <c r="D10" i="60"/>
  <c r="D12" i="60"/>
  <c r="D13" i="60"/>
  <c r="D14" i="60"/>
  <c r="D15" i="60"/>
  <c r="D16" i="60"/>
  <c r="D17" i="60"/>
  <c r="D18" i="60"/>
  <c r="D19" i="60"/>
  <c r="D20" i="60"/>
  <c r="D21" i="60"/>
  <c r="D22" i="60"/>
  <c r="D23" i="60"/>
  <c r="D24" i="60"/>
  <c r="D26" i="60"/>
  <c r="D27" i="60"/>
  <c r="D28" i="60"/>
  <c r="D29" i="60"/>
  <c r="D31" i="60"/>
  <c r="D32" i="60"/>
  <c r="D33" i="60"/>
  <c r="D34" i="60"/>
  <c r="D35" i="60"/>
  <c r="D36" i="60"/>
  <c r="D37" i="60"/>
  <c r="D38" i="60"/>
  <c r="D39" i="60"/>
  <c r="D40" i="60"/>
  <c r="D41" i="60"/>
  <c r="D42" i="60"/>
  <c r="D44" i="60"/>
  <c r="D45" i="60"/>
  <c r="D46" i="60"/>
  <c r="D47" i="60"/>
  <c r="D48" i="60"/>
  <c r="D49" i="60"/>
  <c r="D50" i="60"/>
  <c r="D51" i="60"/>
  <c r="D52" i="60"/>
  <c r="D54" i="60"/>
  <c r="D55" i="60"/>
  <c r="D56" i="60"/>
  <c r="D57" i="60"/>
  <c r="D58" i="60"/>
  <c r="D59" i="60"/>
  <c r="D60" i="60"/>
  <c r="D61" i="60"/>
  <c r="D62" i="60"/>
  <c r="D64" i="60"/>
  <c r="D65" i="60"/>
  <c r="D66" i="60"/>
  <c r="D67" i="60"/>
  <c r="D68" i="60"/>
  <c r="D70" i="60"/>
  <c r="D71" i="60"/>
  <c r="D72" i="60"/>
  <c r="D74" i="60"/>
  <c r="D75" i="60"/>
  <c r="D76" i="60"/>
  <c r="D77" i="60"/>
  <c r="D78" i="60"/>
  <c r="D79" i="60"/>
  <c r="D80" i="60"/>
  <c r="D81" i="60"/>
  <c r="D82" i="60"/>
  <c r="D83" i="60"/>
  <c r="D84" i="60"/>
  <c r="D6" i="63"/>
  <c r="D7" i="63"/>
  <c r="D8" i="63"/>
  <c r="D9" i="63"/>
  <c r="D10" i="63"/>
  <c r="D14" i="63"/>
  <c r="D15" i="63"/>
  <c r="D16" i="63"/>
  <c r="D17" i="63"/>
  <c r="D18" i="63"/>
  <c r="D19" i="63"/>
  <c r="D20" i="63"/>
  <c r="D21" i="63"/>
  <c r="D22" i="63"/>
  <c r="D23" i="63"/>
  <c r="D24" i="63"/>
  <c r="D25" i="63"/>
  <c r="D26" i="63"/>
  <c r="D27" i="63"/>
  <c r="D28" i="63"/>
  <c r="D29" i="63"/>
  <c r="I29" i="63"/>
  <c r="D30" i="63"/>
  <c r="F30" i="63"/>
  <c r="G30" i="63"/>
  <c r="H30" i="63"/>
  <c r="D31" i="63"/>
  <c r="F31" i="63"/>
  <c r="G31" i="63"/>
  <c r="H31" i="63"/>
  <c r="I31" i="63"/>
  <c r="D32" i="63"/>
  <c r="D33" i="63"/>
  <c r="D34" i="63"/>
  <c r="D35" i="63"/>
  <c r="D36" i="63"/>
  <c r="D37" i="63"/>
  <c r="D38" i="63"/>
  <c r="D39" i="63"/>
  <c r="D40" i="63"/>
  <c r="D41" i="63"/>
  <c r="D42" i="63"/>
  <c r="D43" i="63"/>
  <c r="D45" i="63"/>
  <c r="D46" i="63"/>
  <c r="D47" i="63"/>
  <c r="D48" i="63"/>
  <c r="D49" i="63"/>
  <c r="D50" i="63"/>
  <c r="D51" i="63"/>
  <c r="D52" i="63"/>
  <c r="D53" i="63"/>
  <c r="D54" i="63"/>
  <c r="D55" i="63"/>
  <c r="D56" i="63"/>
  <c r="D58" i="63"/>
  <c r="D59" i="63"/>
  <c r="D60" i="63"/>
  <c r="D61" i="63"/>
  <c r="D63" i="63"/>
  <c r="D65" i="63"/>
  <c r="D66" i="63"/>
  <c r="D67" i="63"/>
  <c r="D68" i="63"/>
  <c r="D69" i="63"/>
  <c r="D70" i="63"/>
  <c r="D71" i="63"/>
  <c r="D72" i="63"/>
  <c r="D73" i="63"/>
  <c r="D74" i="63"/>
  <c r="D75" i="63"/>
  <c r="E75" i="63"/>
  <c r="D76" i="63"/>
  <c r="E76" i="63"/>
  <c r="D77" i="63"/>
  <c r="E77" i="63"/>
  <c r="D78" i="63"/>
  <c r="E78" i="63"/>
  <c r="D79" i="63"/>
  <c r="D80" i="63"/>
  <c r="D81" i="63"/>
  <c r="D82" i="63"/>
  <c r="D83" i="63"/>
  <c r="D7" i="84"/>
  <c r="D8" i="84"/>
  <c r="D9" i="84"/>
  <c r="D10" i="84"/>
  <c r="D11" i="84"/>
  <c r="D12" i="84"/>
  <c r="D13" i="84"/>
  <c r="D14" i="84"/>
  <c r="D15" i="84"/>
  <c r="D16" i="84"/>
  <c r="D17" i="84"/>
  <c r="D18" i="84"/>
  <c r="D19" i="84"/>
  <c r="D20" i="84"/>
  <c r="D22" i="84"/>
  <c r="D23" i="84"/>
  <c r="D24" i="84"/>
  <c r="D6" i="66"/>
  <c r="D7" i="66"/>
  <c r="D8" i="66"/>
  <c r="D9" i="66"/>
  <c r="D10" i="66"/>
  <c r="D11" i="66"/>
  <c r="D12" i="66"/>
  <c r="D13" i="66"/>
  <c r="D14" i="66"/>
  <c r="D15" i="66"/>
  <c r="D16" i="66"/>
  <c r="D17" i="66"/>
  <c r="D18" i="66"/>
  <c r="D19" i="66"/>
  <c r="D20" i="66"/>
  <c r="D22" i="66"/>
  <c r="D23" i="66"/>
  <c r="D6" i="81"/>
  <c r="D7" i="81"/>
  <c r="D10" i="81"/>
  <c r="D11" i="81"/>
  <c r="D12" i="81"/>
  <c r="D15" i="81"/>
  <c r="D17" i="81"/>
  <c r="D18" i="81"/>
  <c r="D20" i="81"/>
  <c r="D22" i="81"/>
  <c r="D23" i="81"/>
  <c r="D5" i="86"/>
  <c r="D7" i="86"/>
  <c r="D8" i="86"/>
  <c r="D9" i="86"/>
  <c r="D10" i="86"/>
  <c r="D11" i="86"/>
  <c r="D12" i="86"/>
  <c r="D13" i="86"/>
  <c r="D15" i="86"/>
  <c r="D16" i="86"/>
  <c r="D18" i="86"/>
  <c r="D5" i="85"/>
  <c r="D8" i="85"/>
  <c r="D9" i="85"/>
  <c r="D11" i="85"/>
  <c r="F11" i="85" s="1"/>
  <c r="D12" i="85"/>
  <c r="D13" i="85"/>
  <c r="D14" i="85"/>
  <c r="D16" i="85"/>
  <c r="D17" i="85"/>
  <c r="D18" i="85"/>
  <c r="D19" i="85"/>
  <c r="D20" i="85"/>
  <c r="D21" i="85"/>
  <c r="D23" i="85"/>
  <c r="D24" i="85"/>
  <c r="D26" i="85"/>
  <c r="D27" i="85"/>
  <c r="D28" i="85"/>
  <c r="D30" i="85"/>
  <c r="D31" i="85"/>
  <c r="D34" i="85"/>
  <c r="D36" i="85"/>
  <c r="D37" i="85"/>
  <c r="D40" i="85"/>
  <c r="D41" i="85"/>
  <c r="D43" i="85"/>
  <c r="D44" i="85"/>
  <c r="D47" i="85"/>
  <c r="D48" i="85"/>
  <c r="D49" i="85"/>
  <c r="D51" i="85"/>
  <c r="D52" i="85"/>
  <c r="D53" i="85"/>
  <c r="D55" i="85"/>
  <c r="D56" i="85"/>
  <c r="D57" i="85"/>
  <c r="D60" i="85"/>
  <c r="D62" i="85"/>
  <c r="D64" i="85"/>
  <c r="D66" i="85"/>
  <c r="D68" i="85"/>
  <c r="D70" i="85"/>
  <c r="D71" i="85"/>
  <c r="D73" i="85"/>
  <c r="D74" i="85"/>
  <c r="D77" i="85"/>
  <c r="D79" i="85"/>
  <c r="D5" i="83"/>
  <c r="D6" i="83"/>
  <c r="D9" i="83"/>
  <c r="D12" i="83"/>
  <c r="D13" i="83"/>
  <c r="D14" i="83"/>
  <c r="D15" i="83"/>
  <c r="D17" i="83"/>
  <c r="D18" i="83"/>
  <c r="D4" i="82"/>
  <c r="D5" i="82"/>
  <c r="D6" i="82"/>
  <c r="D7" i="82"/>
  <c r="D8" i="82"/>
  <c r="D9" i="82"/>
  <c r="D10" i="82"/>
  <c r="D11" i="82"/>
  <c r="D12" i="82"/>
  <c r="D13" i="82"/>
  <c r="D14" i="82"/>
  <c r="D15" i="82"/>
  <c r="D16" i="82"/>
  <c r="D17" i="82"/>
  <c r="D18" i="82"/>
  <c r="D19" i="82"/>
  <c r="D20" i="82"/>
  <c r="D21" i="82"/>
  <c r="D22" i="82"/>
  <c r="D24" i="82"/>
  <c r="D25" i="82"/>
  <c r="D26" i="82"/>
  <c r="D4" i="87"/>
  <c r="D6" i="87"/>
  <c r="D6" i="64"/>
  <c r="D7"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4" i="64"/>
  <c r="D35" i="64"/>
  <c r="D36" i="64"/>
  <c r="D37" i="64"/>
  <c r="D39" i="64"/>
  <c r="D40" i="64"/>
  <c r="D41" i="64"/>
</calcChain>
</file>

<file path=xl/sharedStrings.xml><?xml version="1.0" encoding="utf-8"?>
<sst xmlns="http://schemas.openxmlformats.org/spreadsheetml/2006/main" count="1041" uniqueCount="895">
  <si>
    <t xml:space="preserve">Contact:- C-NET TECHNOLOGIES (T) LTD
Email:sales@cnet.co.tz
Tel: +255 222 137 099
Cel: +255 746 844 844
</t>
  </si>
  <si>
    <t>Model</t>
  </si>
  <si>
    <t>Description</t>
  </si>
  <si>
    <t>Image</t>
  </si>
  <si>
    <t>U/Price VAT Exc</t>
  </si>
  <si>
    <t>U/price VAT Incl</t>
  </si>
  <si>
    <t>Other</t>
  </si>
  <si>
    <t>910-005488</t>
  </si>
  <si>
    <t xml:space="preserve">
Mouse - Logitech Silent Corded Mouse M110-Blue</t>
  </si>
  <si>
    <t>4G LTE ETS-8848</t>
  </si>
  <si>
    <t>4G LTE Fixed Wireless Terminal (FWT) ETS -8848 ; 1-Port Gateway (1 Channels), bridging between GSM network and Analogue port based  Phone or PABX systems</t>
  </si>
  <si>
    <t>4G LTE ETS-6688</t>
  </si>
  <si>
    <t>4G LTE Fixed Wireless Phone (FWP), Build in WiFI and FM REDIO. MP3, CID,  ETS-6688</t>
  </si>
  <si>
    <t>1.Payment Term: Prepaid before delivery
2.The pricelist is ex-shop Diamond Tiffany Hotel, Morogoro Rd/Indira Gandhi Street  DSM   
3. The prices are subjected to change without prior Notes
4. Confirm pricing and availability with us before quoting your clients</t>
  </si>
  <si>
    <r>
      <t xml:space="preserve">ALL FANVIL PHONE WORKS WITH PANASONIC IP PABX KX NS500/1000 </t>
    </r>
    <r>
      <rPr>
        <b/>
        <sz val="12"/>
        <color indexed="10"/>
        <rFont val="Calibri"/>
        <family val="2"/>
      </rPr>
      <t>NO NEED OF ACTIVATION KEY OR LICENSE ON PANASONIC SIDE</t>
    </r>
  </si>
  <si>
    <t xml:space="preserve">U/PRICE (TZS)  </t>
  </si>
  <si>
    <t xml:space="preserve">MODEL      </t>
  </si>
  <si>
    <t>DESRIPTION</t>
  </si>
  <si>
    <t xml:space="preserve"> VAT EXCL</t>
  </si>
  <si>
    <t xml:space="preserve"> VAT INCL</t>
  </si>
  <si>
    <t>X series Enterprise IP Phone</t>
  </si>
  <si>
    <t>X301P</t>
  </si>
  <si>
    <r>
      <t xml:space="preserve">Fanvil X301P Entry Level IP Phone      </t>
    </r>
    <r>
      <rPr>
        <sz val="8"/>
        <rFont val="Arial"/>
        <family val="2"/>
      </rPr>
      <t xml:space="preserve">   • 2.3-inch 128x48 pixel dot-matrix display
• Supports audio codec G.722 and Opus, HD audio on speakerphone and handset
• Supports 6-party local conference
• Support EHS wireless headset
• Dual 10/100 Mbps network ports, integrated PoE
• Two installation methods of desktop stand and wall mountable                          • 2 SIP Lines
• HD Voice
• PoE Enabled(only X301P)
• Dot-matrix display screen
</t>
    </r>
    <r>
      <rPr>
        <b/>
        <sz val="8"/>
        <color indexed="10"/>
        <rFont val="Arial"/>
        <family val="2"/>
      </rPr>
      <t xml:space="preserve">
</t>
    </r>
  </si>
  <si>
    <t>ETA : 28 FEB 2024</t>
  </si>
  <si>
    <t>X3SG Lite</t>
  </si>
  <si>
    <r>
      <rPr>
        <b/>
        <sz val="8"/>
        <color indexed="10"/>
        <rFont val="Arial"/>
        <family val="2"/>
      </rPr>
      <t xml:space="preserve">Fanvil X3SG Lite HD audio,PoE  Entry Level IP Phone
</t>
    </r>
    <r>
      <rPr>
        <sz val="8"/>
        <rFont val="Arial"/>
        <family val="2"/>
      </rPr>
      <t>2 SIP lines, SIP hotspot
· 2.3” Dot-matrix display
· HD audio on speakerphone and handset
· Support local 6-way audio conference
· Dual Gigabit ports, integrated PoE</t>
    </r>
  </si>
  <si>
    <t>X303P</t>
  </si>
  <si>
    <r>
      <t xml:space="preserve">Fanvil X303P Enterprise IP phone                                       </t>
    </r>
    <r>
      <rPr>
        <sz val="8"/>
        <rFont val="Arial"/>
        <family val="2"/>
      </rPr>
      <t xml:space="preserve">           • 2.4-inch 320x240 pixel color screen
• Support audio codec G.722 and Opus, HD audio on speakerphone and handset
• Support 6-party local conference
• Support EHS wireless headset
• Dual 10/100 Mbps ports, integrated PoE
• Two installation methods of desktop stand and wall mountable</t>
    </r>
    <r>
      <rPr>
        <b/>
        <sz val="8"/>
        <color indexed="10"/>
        <rFont val="Arial"/>
        <family val="2"/>
      </rPr>
      <t xml:space="preserve">
</t>
    </r>
  </si>
  <si>
    <t>X303W</t>
  </si>
  <si>
    <r>
      <t xml:space="preserve">Fanvil X303W Wi-Fi IP Phone
</t>
    </r>
    <r>
      <rPr>
        <sz val="8"/>
        <rFont val="Arial"/>
        <family val="2"/>
      </rPr>
      <t>*2.8-inch 320x240 pixel colour screen
*Built-in 2.4GHz&amp; 5GHz Wi-Fi
*Support audi codec G.722 and Opus,
HD audio on Spkphone and handset
*Support 6-party audio conference
*Support EHS wireless headset
*Built in 2.4G/5G Wi-FI and Bluetooth 4.2
*Two installation; Desktop or Wall mount
(to be ordered separately)</t>
    </r>
  </si>
  <si>
    <t>X305</t>
  </si>
  <si>
    <r>
      <t>Fanvil X305 Big Button IP Phone</t>
    </r>
    <r>
      <rPr>
        <sz val="10"/>
        <rFont val="MS Sans Serif"/>
        <family val="2"/>
      </rPr>
      <t xml:space="preserve">
*3.5-inch 320x240 colour screen
*10-digit keys with braille dots to meet special needs
*support specific 433Mhz wireless buttons
(Fanvil KT 1x2x/3x Series)
*Four speed dial buttons, support image customization
*Support HD audio with codec G.722 and Opus,
*Built-in Bluetooth 4.2 and 2.4GHz/5GHz Wi-Fi
*Dual Gigabit ports, Integrated PoE
*Two installation; Desktop or Wall mount</t>
    </r>
  </si>
  <si>
    <t>DEMO KIT</t>
  </si>
  <si>
    <t>DEMO KITI</t>
  </si>
  <si>
    <t>Y501</t>
  </si>
  <si>
    <r>
      <t xml:space="preserve">Fanvil Y501 SIP Healthcare Intercom
</t>
    </r>
    <r>
      <rPr>
        <sz val="8"/>
        <rFont val="Arial"/>
        <family val="2"/>
      </rPr>
      <t>*Support specific 433Mhz wireless button
*Features 2 SIP accounts and 6 antibacterial material detachable function buttons
**Support HD audio with codec G.722 and Opus,
*Built-in 2.4GHz/5GHz Wi-Fi
*Built-in 1 shot circuit input/output interface
*IP54 waterproof and dustproof
*Support PoE power supply
*Support wall mount installation and 86 box embedded installation</t>
    </r>
  </si>
  <si>
    <t>V Series High-end IP Phone</t>
  </si>
  <si>
    <t>V63</t>
  </si>
  <si>
    <r>
      <t>V63 Prime Business Phone</t>
    </r>
    <r>
      <rPr>
        <sz val="8"/>
        <rFont val="Arial"/>
        <family val="2"/>
      </rPr>
      <t xml:space="preserve">
*2.8-inch 320x240 colour screen
*Support wideband audio codec G.722 and Opus
*Up to 21 DSS keys which can be set as Line/BLF/Speed Dial Key
*Support 6-party audio conference
*Support EHS headset
*Built in 2.4G/5G Wi-FI and Bluetooth 4.2
*Dual Gigabit Ports, Integrate PoE
*Two installation; Desktop or Wall mount</t>
    </r>
  </si>
  <si>
    <t>V64</t>
  </si>
  <si>
    <r>
      <t>V64 Prime Business Phone</t>
    </r>
    <r>
      <rPr>
        <sz val="8"/>
        <rFont val="Arial"/>
        <family val="2"/>
      </rPr>
      <t xml:space="preserve">
*3.5-Inch 480x320 Color LCD screen
*Support wideband audio codec G.722 and Opus
*Support 6-party audio conference
*Built in 2.4G/5G Wi-FI and Bluetooth 4.2
*Dual Gigabit Ports, Integrate PoE</t>
    </r>
  </si>
  <si>
    <t>V67</t>
  </si>
  <si>
    <r>
      <t xml:space="preserve">V67 Flagship Smart Video Phone
</t>
    </r>
    <r>
      <rPr>
        <sz val="8"/>
        <rFont val="Arial"/>
        <family val="2"/>
      </rPr>
      <t>-7-inch 1024x600 
-Adjustable big touch Screen
-5 Mega-pixel HD camera (supporting privacy cover),1080P@full HD video
-Colorful lighting keypad for specific scenario
-Support 10-party audio conference and 3-party video conference
-Based on Android 9.0 operating system.
-Built in 2.4G/5G Wi-Fi and bluetooth 4.2
-Available to Link with Security Product</t>
    </r>
  </si>
  <si>
    <t>H Series Hotel  IP Phone</t>
  </si>
  <si>
    <t>H2U B</t>
  </si>
  <si>
    <r>
      <t xml:space="preserve">Fanvil H2U Compact IP Phone
</t>
    </r>
    <r>
      <rPr>
        <b/>
        <sz val="8"/>
        <rFont val="Arial"/>
        <family val="2"/>
      </rPr>
      <t xml:space="preserve">-2 SIP Lines
</t>
    </r>
    <r>
      <rPr>
        <sz val="8"/>
        <rFont val="Arial"/>
        <family val="2"/>
      </rPr>
      <t>-HD voice
-PoE/Power Adapter,10/100Mbps
-Desk/Wall mount
-keys for call hold,redial,transfer
-10 speed dial keys,1 programable DSS
-Handset or Handfree
-3 way Conference</t>
    </r>
  </si>
  <si>
    <t>H1</t>
  </si>
  <si>
    <r>
      <t xml:space="preserve">H1 Hotel IP Phone
</t>
    </r>
    <r>
      <rPr>
        <b/>
        <sz val="8"/>
        <rFont val="Arial"/>
        <family val="2"/>
      </rPr>
      <t>-8 - Programmable Soft Keys for Service Hotline like:</t>
    </r>
    <r>
      <rPr>
        <sz val="8"/>
        <rFont val="Arial"/>
        <family val="2"/>
      </rPr>
      <t xml:space="preserve">
Voice Message
Front Desk
Assistant Manager
Room Service, etc
-Hotel Considerate Sercices  like
SPA, Wake Up, Restaurant and Emergency, etc).
**Wall bracket are to be ordered separately</t>
    </r>
  </si>
  <si>
    <t>PA2-KIT</t>
  </si>
  <si>
    <r>
      <t xml:space="preserve">Fanvil PA2-KIT Accessory Package 
</t>
    </r>
    <r>
      <rPr>
        <sz val="8"/>
        <rFont val="Arial"/>
        <family val="2"/>
      </rPr>
      <t>*Hi reliability components, plug and play
*720P camera module to achieveHD Video call
*High sensitivity pick up,Waterproof,dustproofdesign Microphone
*5W/8Ohm Speaker Module
*Waterproof and dustproof designed stainless steel button with LED indicator for better operation</t>
    </r>
    <r>
      <rPr>
        <b/>
        <sz val="8"/>
        <color indexed="10"/>
        <rFont val="Arial"/>
        <family val="2"/>
      </rPr>
      <t xml:space="preserve">
</t>
    </r>
  </si>
  <si>
    <t>Accessories</t>
  </si>
  <si>
    <t>CM60</t>
  </si>
  <si>
    <r>
      <rPr>
        <b/>
        <sz val="8"/>
        <color indexed="10"/>
        <rFont val="Arial"/>
        <family val="2"/>
      </rPr>
      <t xml:space="preserve">Fanvil CM60 Portable HD USB Camera
</t>
    </r>
    <r>
      <rPr>
        <sz val="8"/>
        <rFont val="Arial"/>
        <family val="2"/>
      </rPr>
      <t xml:space="preserve">Fanvil CM60 Portable HD USB Camera is specially designed for matching with Fanvil high-end IP phones. Fanvil keeps bringing more valuable products to our customers. Considering the updated models in the coming future, Fanvil CM60 was given more powerful features like 1080P resolution, strong flexibility on installation, possessing a cover that protecting privacy and etc. </t>
    </r>
    <r>
      <rPr>
        <b/>
        <sz val="8"/>
        <color indexed="10"/>
        <rFont val="Arial"/>
        <family val="2"/>
      </rPr>
      <t xml:space="preserve">
</t>
    </r>
  </si>
  <si>
    <t>CS30</t>
  </si>
  <si>
    <r>
      <rPr>
        <b/>
        <sz val="8"/>
        <color indexed="10"/>
        <rFont val="Arial"/>
        <family val="2"/>
      </rPr>
      <t>Fanvil speaaler  phone</t>
    </r>
    <r>
      <rPr>
        <sz val="8"/>
        <rFont val="Arial"/>
        <family val="2"/>
      </rPr>
      <t xml:space="preserve">                              • 360 degree omni-directional voice pickup with radius of 5m and 4 built-in microphones
• Compact and portable design for meetings anywhere and anytime
• Multiple connection methods via NFC,Bluetooth and USB
• Seperation design of Microphone and speaker to eliminate echo and whistling
• Automatic precise restoration of human voice
• Efficiently reduce 99% of background noise
• Automatic voice tracking for speakers
• 8-hour talk time
</t>
    </r>
  </si>
  <si>
    <t>FH-S01</t>
  </si>
  <si>
    <r>
      <t>Fanvil SIP Ceiling Speaker</t>
    </r>
    <r>
      <rPr>
        <b/>
        <sz val="8"/>
        <rFont val="Arial"/>
        <family val="2"/>
      </rPr>
      <t>, FH-S01, 80hm, 30W, 10/1000Mpbs, PoE, Full duplex</t>
    </r>
  </si>
  <si>
    <t>W610W</t>
  </si>
  <si>
    <r>
      <t xml:space="preserve">W610W Portable Wi-Fi Phone
</t>
    </r>
    <r>
      <rPr>
        <b/>
        <sz val="8"/>
        <rFont val="Arial"/>
        <family val="2"/>
      </rPr>
      <t xml:space="preserve">
</t>
    </r>
    <r>
      <rPr>
        <sz val="8"/>
        <rFont val="Arial"/>
        <family val="2"/>
      </rPr>
      <t>- 2.0” 240×320 color screen
- Built-in 2.4GHz &amp; 5GHz Wi-Fi
- Support IEEE802.11k/v/r roaming
- Support vibration function
- Up to16 DSS Keys
- One configurable push-to-talk (PTT) button for quick dial
- Drop protection height of 1.8 meters
- Support WPA / WPA2-PSK and 802.1X EAP encryption to ensure communications security
- Built-in Bluetooth 5.0</t>
    </r>
    <r>
      <rPr>
        <sz val="8"/>
        <rFont val="SimSun"/>
      </rPr>
      <t>，</t>
    </r>
    <r>
      <rPr>
        <sz val="8"/>
        <rFont val="Arial"/>
        <family val="2"/>
      </rPr>
      <t>support wireless headset
- Up to 9 hours talk time and up to 200 hours standby time</t>
    </r>
  </si>
  <si>
    <t>HT301</t>
  </si>
  <si>
    <r>
      <t xml:space="preserve">Fanvil  HT301-QD to RJ9 Mono Wired Headset
</t>
    </r>
    <r>
      <rPr>
        <b/>
        <sz val="8"/>
        <rFont val="Arial"/>
        <family val="2"/>
      </rPr>
      <t>-</t>
    </r>
    <r>
      <rPr>
        <sz val="8"/>
        <rFont val="Arial"/>
        <family val="2"/>
      </rPr>
      <t xml:space="preserve"> HD Audio, All-day comfort, Strong Campatibility
- Omnidirectional Noise Reduction microphones,  
- Adjustable Microphone Boom Arm
-HD Wideband audio
- 1.8m Cable length
- - Compatible with all Fanvil &amp; 3rd party mainstream  IP phones
- QD to RJ9 Interface
-Support Passive Noise Cancellation</t>
    </r>
  </si>
  <si>
    <t>HT302</t>
  </si>
  <si>
    <r>
      <t xml:space="preserve">Fanvil  HT302-QD to RJ9 Dual  Wired Headset
</t>
    </r>
    <r>
      <rPr>
        <b/>
        <sz val="8"/>
        <rFont val="Arial"/>
        <family val="2"/>
      </rPr>
      <t xml:space="preserve">- </t>
    </r>
    <r>
      <rPr>
        <sz val="8"/>
        <rFont val="Arial"/>
        <family val="2"/>
      </rPr>
      <t xml:space="preserve">HD Audio, All-day comfort, Strong Campatibility
- Omnidirectional Noise Reduction microphones,  
- Adjustable Microphone Boom Arm
-HD Wideband audio
- 1.8m Cable length
- Compatible with all Fanvil &amp; 3rd party mainstream  IP phones
- QD to RJ9 Interface
-Support Passive Noise Cancellation
</t>
    </r>
  </si>
  <si>
    <t>Gigabit Ethernet Switch</t>
  </si>
  <si>
    <t>WI-SG108</t>
  </si>
  <si>
    <r>
      <rPr>
        <b/>
        <sz val="10"/>
        <rFont val="Arial"/>
        <family val="2"/>
      </rPr>
      <t>*</t>
    </r>
    <r>
      <rPr>
        <b/>
        <sz val="10"/>
        <color indexed="10"/>
        <rFont val="Arial"/>
        <family val="2"/>
      </rPr>
      <t xml:space="preserve"> 8 x Full 10/100/1000Mbps Ports</t>
    </r>
    <r>
      <rPr>
        <b/>
        <sz val="10"/>
        <rFont val="Arial"/>
        <family val="2"/>
      </rPr>
      <t xml:space="preserve"> Unmanaged Switch </t>
    </r>
    <r>
      <rPr>
        <sz val="10"/>
        <rFont val="Arial"/>
        <family val="2"/>
      </rPr>
      <t xml:space="preserve">
* 8xGigabit Ethernet Switch with Steel Case
* 8 Auto-Negotiation, Auto-MDI/MDIX Ethernet ports provide smart switching 
* Support Port VLAN avoid broadcast storm
* Fanless design ensures quiet operation without disturbing your family
* Plug and play, no configuration needed
* Power Budget According to Cable length</t>
    </r>
  </si>
  <si>
    <t>Sold Out</t>
  </si>
  <si>
    <t>WI-SG508G</t>
  </si>
  <si>
    <r>
      <t>●</t>
    </r>
    <r>
      <rPr>
        <b/>
        <sz val="10"/>
        <color indexed="10"/>
        <rFont val="Arial"/>
        <family val="2"/>
      </rPr>
      <t xml:space="preserve"> 8 100Mbps/1Gbps/2.5Gbp Ports</t>
    </r>
    <r>
      <rPr>
        <sz val="10"/>
        <rFont val="Arial"/>
        <family val="2"/>
      </rPr>
      <t>, Auto-Negotiation, Auto-MDI/MDIX
● 2.5GBASE-T RJ-45 ports provide higher speed
● An ideal solution for all of high-speed devices
● Plug and play, zero configuration
● Work with existing cable: Cat5e, Cat6, and above cable
● Fanless design to ensure a silent environment at your home and office
● Built-in IEEE 802.3az Energy Efficient Ethernet (EEE)</t>
    </r>
  </si>
  <si>
    <t>WI-SG124</t>
  </si>
  <si>
    <r>
      <rPr>
        <b/>
        <sz val="10"/>
        <rFont val="Arial"/>
        <family val="2"/>
      </rPr>
      <t>*</t>
    </r>
    <r>
      <rPr>
        <b/>
        <sz val="10"/>
        <color indexed="10"/>
        <rFont val="Arial"/>
        <family val="2"/>
      </rPr>
      <t xml:space="preserve"> 24 x Full 10/100/1000Mbps Ports 19inch rack-mountable Unmanaged Switch 
* 24xGigabit rack-mountable Ethernet Switch 
* 24 Auto-Negotiation, Auto-MDI/MDIX Ethernet ports provide smart switching 
* Standard 19-inch rack-mountable steel case
* Plug and Play design simplifies installation
* Plans different power output for different cable lengths
* Complies with IEEE 802.3, IEEE 802.3u, IEEE 802.3x standards</t>
    </r>
  </si>
  <si>
    <t>250meters Long-Range PoE Switch for CCTV(Watchdog function)allication, colaboration, and more</t>
  </si>
  <si>
    <t>WI-PS205 V2</t>
  </si>
  <si>
    <r>
      <rPr>
        <b/>
        <sz val="10"/>
        <rFont val="Arial"/>
        <family val="2"/>
      </rPr>
      <t>6-port</t>
    </r>
    <r>
      <rPr>
        <b/>
        <sz val="10"/>
        <color indexed="10"/>
        <rFont val="Arial"/>
        <family val="2"/>
      </rPr>
      <t xml:space="preserve"> 10/100Mbps Fast Ethernet unmanaged Switch.</t>
    </r>
    <r>
      <rPr>
        <b/>
        <sz val="10"/>
        <rFont val="Arial"/>
        <family val="2"/>
      </rPr>
      <t xml:space="preserve"> 4PoE</t>
    </r>
    <r>
      <rPr>
        <b/>
        <sz val="10"/>
        <color indexed="10"/>
        <rFont val="Arial"/>
        <family val="2"/>
      </rPr>
      <t>+</t>
    </r>
    <r>
      <rPr>
        <b/>
        <sz val="10"/>
        <rFont val="Arial"/>
        <family val="2"/>
      </rPr>
      <t>2 Uplink</t>
    </r>
    <r>
      <rPr>
        <sz val="10"/>
        <rFont val="Arial"/>
        <family val="2"/>
      </rPr>
      <t xml:space="preserve">
*4FE+2FE Uplink+HiPoE+250M+Watchdog +65W Switch </t>
    </r>
    <r>
      <rPr>
        <sz val="10"/>
        <color indexed="10"/>
        <rFont val="Arial"/>
        <family val="2"/>
      </rPr>
      <t>(Wall Mount)</t>
    </r>
    <r>
      <rPr>
        <sz val="10"/>
        <rFont val="Arial"/>
        <family val="2"/>
      </rPr>
      <t xml:space="preserve">
* Supports smart watchdog function to monitor compliant PD
* Supports PoE power up to 30W for each port 
* Supports 802.3bt 60W Hi PoE standard
* Supports PoE IEEE 802.3af/at compliant PDs
* Internal power adapter supply 65W
* Suppor</t>
    </r>
    <r>
      <rPr>
        <sz val="10"/>
        <color indexed="10"/>
        <rFont val="Arial"/>
        <family val="2"/>
      </rPr>
      <t>t 250meters</t>
    </r>
    <r>
      <rPr>
        <sz val="10"/>
        <rFont val="Arial"/>
        <family val="2"/>
      </rPr>
      <t xml:space="preserve"> Long range PoE Transmit
* 2K entry MAC address table  with auto-learning and auto-aging
*</t>
    </r>
    <r>
      <rPr>
        <b/>
        <sz val="10"/>
        <color indexed="10"/>
        <rFont val="Arial"/>
        <family val="2"/>
      </rPr>
      <t xml:space="preserve"> Realtek</t>
    </r>
    <r>
      <rPr>
        <sz val="10"/>
        <rFont val="Arial"/>
        <family val="2"/>
      </rPr>
      <t xml:space="preserve"> Switch Chipset+</t>
    </r>
    <r>
      <rPr>
        <b/>
        <sz val="10"/>
        <color indexed="10"/>
        <rFont val="Arial"/>
        <family val="2"/>
      </rPr>
      <t xml:space="preserve">TI </t>
    </r>
    <r>
      <rPr>
        <sz val="10"/>
        <rFont val="Arial"/>
        <family val="2"/>
      </rPr>
      <t>PoE Chipset guarantee stable performance</t>
    </r>
  </si>
  <si>
    <t>WI-PS205</t>
  </si>
  <si>
    <r>
      <rPr>
        <b/>
        <sz val="10"/>
        <color indexed="10"/>
        <rFont val="Arial"/>
        <family val="2"/>
      </rPr>
      <t>6-port 10/100Mbps Fast Ethernet unmanaged Switch.</t>
    </r>
    <r>
      <rPr>
        <b/>
        <sz val="10"/>
        <rFont val="Arial"/>
        <family val="2"/>
      </rPr>
      <t xml:space="preserve"> 4PoE+2 Uplink</t>
    </r>
    <r>
      <rPr>
        <sz val="10"/>
        <rFont val="Arial"/>
        <family val="2"/>
      </rPr>
      <t xml:space="preserve">
* 4FE+2FE uplink 250M Long Range PoE Switch with 4PoE Port
* Supports smart watchdog function to monitor compliant PD
* Supports PoE power up to 30W for each port
* Supports 802.3bt 60W</t>
    </r>
    <r>
      <rPr>
        <sz val="10"/>
        <color indexed="10"/>
        <rFont val="Arial"/>
        <family val="2"/>
      </rPr>
      <t xml:space="preserve"> Hi PoE</t>
    </r>
    <r>
      <rPr>
        <sz val="10"/>
        <rFont val="Arial"/>
        <family val="2"/>
      </rPr>
      <t xml:space="preserve"> standard
* Supports PoE IEEE 802.3af/at compliant PDs
* Internal power adapter </t>
    </r>
    <r>
      <rPr>
        <sz val="10"/>
        <color indexed="10"/>
        <rFont val="Arial"/>
        <family val="2"/>
      </rPr>
      <t>supply 65W</t>
    </r>
    <r>
      <rPr>
        <sz val="10"/>
        <rFont val="Arial"/>
        <family val="2"/>
      </rPr>
      <t xml:space="preserve">
* Support</t>
    </r>
    <r>
      <rPr>
        <sz val="10"/>
        <color indexed="10"/>
        <rFont val="Arial"/>
        <family val="2"/>
      </rPr>
      <t xml:space="preserve"> 250meters</t>
    </r>
    <r>
      <rPr>
        <sz val="10"/>
        <rFont val="Arial"/>
        <family val="2"/>
      </rPr>
      <t xml:space="preserve"> Long range PoE Transmit
* 2K entry MAC address table  with auto-learning and auto-aging
* Realtek Switch Chipset+TI PoE Chipset guarantee stable performance"</t>
    </r>
  </si>
  <si>
    <t>WI-PS210 V2</t>
  </si>
  <si>
    <r>
      <rPr>
        <b/>
        <sz val="10"/>
        <rFont val="Arial"/>
        <family val="2"/>
      </rPr>
      <t>10-port</t>
    </r>
    <r>
      <rPr>
        <b/>
        <sz val="10"/>
        <color indexed="10"/>
        <rFont val="Arial"/>
        <family val="2"/>
      </rPr>
      <t xml:space="preserve"> 10/100Mbps Fast Ethernet unmanaged Switch.</t>
    </r>
    <r>
      <rPr>
        <b/>
        <sz val="10"/>
        <rFont val="Arial"/>
        <family val="2"/>
      </rPr>
      <t xml:space="preserve"> 8PoE</t>
    </r>
    <r>
      <rPr>
        <b/>
        <sz val="10"/>
        <color indexed="10"/>
        <rFont val="Arial"/>
        <family val="2"/>
      </rPr>
      <t>+</t>
    </r>
    <r>
      <rPr>
        <b/>
        <sz val="10"/>
        <rFont val="Arial"/>
        <family val="2"/>
      </rPr>
      <t>2 Uplink</t>
    </r>
    <r>
      <rPr>
        <sz val="10"/>
        <rFont val="Arial"/>
        <family val="2"/>
      </rPr>
      <t xml:space="preserve">
*8FE+2FE Uplink+HiPoE+250M+Watchdog+120W Switch
* Supports smart watchdog function to monitor compliant PD
* Supports PoE power up to 30W for each port
* Supports 802.3bt 60W Hi PoE standard
* Supports PoE IEEE 802.3af/at compliant PDs
* Internal power adapter supply 120W
* Support 250meters Long range PoE Transmit
* 4K entry MAC address table  with auto-learning and auto-aging
*</t>
    </r>
    <r>
      <rPr>
        <sz val="10"/>
        <color indexed="10"/>
        <rFont val="Arial"/>
        <family val="2"/>
      </rPr>
      <t xml:space="preserve"> Realtek</t>
    </r>
    <r>
      <rPr>
        <sz val="10"/>
        <rFont val="Arial"/>
        <family val="2"/>
      </rPr>
      <t xml:space="preserve"> Switch Chipset+</t>
    </r>
    <r>
      <rPr>
        <sz val="10"/>
        <color indexed="10"/>
        <rFont val="Arial"/>
        <family val="2"/>
      </rPr>
      <t xml:space="preserve">TI </t>
    </r>
    <r>
      <rPr>
        <sz val="10"/>
        <rFont val="Arial"/>
        <family val="2"/>
      </rPr>
      <t>PoE Chipset guarantee stable performance</t>
    </r>
  </si>
  <si>
    <t>WI-PS518GH</t>
  </si>
  <si>
    <r>
      <t>●</t>
    </r>
    <r>
      <rPr>
        <b/>
        <sz val="10"/>
        <rFont val="Arial"/>
        <family val="2"/>
      </rPr>
      <t xml:space="preserve"> 16</t>
    </r>
    <r>
      <rPr>
        <b/>
        <sz val="10"/>
        <color indexed="10"/>
        <rFont val="Arial"/>
        <family val="2"/>
      </rPr>
      <t xml:space="preserve"> 10/100Mbps PoE ports</t>
    </r>
    <r>
      <rPr>
        <sz val="10"/>
        <rFont val="Arial"/>
        <family val="2"/>
      </rPr>
      <t xml:space="preserve">, </t>
    </r>
    <r>
      <rPr>
        <b/>
        <sz val="10"/>
        <color indexed="10"/>
        <rFont val="Arial"/>
        <family val="2"/>
      </rPr>
      <t>1 Gigabit RJ45 port</t>
    </r>
    <r>
      <rPr>
        <sz val="10"/>
        <rFont val="Arial"/>
        <family val="2"/>
      </rPr>
      <t xml:space="preserve"> and </t>
    </r>
    <r>
      <rPr>
        <b/>
        <sz val="10"/>
        <color indexed="10"/>
        <rFont val="Arial"/>
        <family val="2"/>
      </rPr>
      <t>1 Combo port</t>
    </r>
    <r>
      <rPr>
        <sz val="10"/>
        <rFont val="Arial"/>
        <family val="2"/>
      </rPr>
      <t xml:space="preserve">
● Supports IEEE 802.3af/at 30W PoE
● CCTV Mode supports 250m long distance and port isolation function
● PoE watchdog detects, reboots unresponsive PoE-powered devices
● PoE power budget can be up to 150W
● Plug and play with no configuration required</t>
    </r>
  </si>
  <si>
    <t>WI-PS526GH</t>
  </si>
  <si>
    <r>
      <t>●</t>
    </r>
    <r>
      <rPr>
        <b/>
        <sz val="10"/>
        <rFont val="Arial"/>
        <family val="2"/>
      </rPr>
      <t xml:space="preserve"> 24</t>
    </r>
    <r>
      <rPr>
        <sz val="10"/>
        <rFont val="Arial"/>
        <family val="2"/>
      </rPr>
      <t xml:space="preserve"> </t>
    </r>
    <r>
      <rPr>
        <b/>
        <sz val="10"/>
        <color indexed="10"/>
        <rFont val="Arial"/>
        <family val="2"/>
      </rPr>
      <t>10/100Mbps PoE ports</t>
    </r>
    <r>
      <rPr>
        <sz val="10"/>
        <rFont val="Arial"/>
        <family val="2"/>
      </rPr>
      <t xml:space="preserve">, </t>
    </r>
    <r>
      <rPr>
        <b/>
        <sz val="10"/>
        <color indexed="10"/>
        <rFont val="Arial"/>
        <family val="2"/>
      </rPr>
      <t>1 Gigabit port</t>
    </r>
    <r>
      <rPr>
        <sz val="10"/>
        <rFont val="Arial"/>
        <family val="2"/>
      </rPr>
      <t xml:space="preserve"> and </t>
    </r>
    <r>
      <rPr>
        <b/>
        <sz val="10"/>
        <color indexed="10"/>
        <rFont val="Arial"/>
        <family val="2"/>
      </rPr>
      <t>1 Gigabit Combo port</t>
    </r>
    <r>
      <rPr>
        <sz val="10"/>
        <rFont val="Arial"/>
        <family val="2"/>
      </rPr>
      <t xml:space="preserve">
● Supports IEEE 802.3af/at 30W PoE
● CCTV Mode supports 250m long distance and port isolation function
● PoE watchdog detects, reboots unresponsive PoE-powered devices
● PoE power budget can be up to 200W
● Plug and play with no configuration required</t>
    </r>
  </si>
  <si>
    <t>Economic 802.3af/at PoE Switch</t>
  </si>
  <si>
    <t>WI-PS205H</t>
  </si>
  <si>
    <r>
      <t>6-port</t>
    </r>
    <r>
      <rPr>
        <b/>
        <sz val="10"/>
        <color indexed="10"/>
        <rFont val="Arial"/>
        <family val="2"/>
      </rPr>
      <t xml:space="preserve"> 10/100Mbps Fast Ethernet unmanaged Switch.</t>
    </r>
    <r>
      <rPr>
        <b/>
        <sz val="10"/>
        <rFont val="Arial"/>
        <family val="2"/>
      </rPr>
      <t xml:space="preserve"> 4PoE + 2 Uplink</t>
    </r>
    <r>
      <rPr>
        <sz val="10"/>
        <rFont val="Arial"/>
        <family val="2"/>
      </rPr>
      <t xml:space="preserve">
* 4FE + 2FE Uplink Ports 250M Long Range PoE Switch with 4PoE Port
* Supports PoE power up to 30W for each port
* Supports PoE IEEE 802.3af/at compliant PDs
* Internal power adapter supply</t>
    </r>
    <r>
      <rPr>
        <sz val="10"/>
        <color indexed="10"/>
        <rFont val="Arial"/>
        <family val="2"/>
      </rPr>
      <t xml:space="preserve"> 35W</t>
    </r>
    <r>
      <rPr>
        <sz val="10"/>
        <rFont val="Arial"/>
        <family val="2"/>
      </rPr>
      <t xml:space="preserve">
* Support </t>
    </r>
    <r>
      <rPr>
        <sz val="10"/>
        <color indexed="10"/>
        <rFont val="Arial"/>
        <family val="2"/>
      </rPr>
      <t>250meters</t>
    </r>
    <r>
      <rPr>
        <sz val="10"/>
        <rFont val="Arial"/>
        <family val="2"/>
      </rPr>
      <t xml:space="preserve"> Long range PoE Transmit
* 2K entry MAC address table  with auto-learning and auto-aging
</t>
    </r>
    <r>
      <rPr>
        <b/>
        <sz val="10"/>
        <color indexed="10"/>
        <rFont val="Arial"/>
        <family val="2"/>
      </rPr>
      <t>* Realtek</t>
    </r>
    <r>
      <rPr>
        <b/>
        <sz val="10"/>
        <rFont val="Arial"/>
        <family val="2"/>
      </rPr>
      <t xml:space="preserve"> </t>
    </r>
    <r>
      <rPr>
        <sz val="10"/>
        <rFont val="Arial"/>
        <family val="2"/>
      </rPr>
      <t xml:space="preserve">Switch Chipset guarantee stable performance </t>
    </r>
    <r>
      <rPr>
        <sz val="10"/>
        <color indexed="10"/>
        <rFont val="Arial"/>
        <family val="2"/>
      </rPr>
      <t>(Wall Mount)</t>
    </r>
  </si>
  <si>
    <t>WI-PS208H</t>
  </si>
  <si>
    <r>
      <rPr>
        <b/>
        <sz val="10"/>
        <color indexed="10"/>
        <rFont val="Arial"/>
        <family val="2"/>
      </rPr>
      <t>* 8-PoE ports</t>
    </r>
    <r>
      <rPr>
        <b/>
        <sz val="10"/>
        <rFont val="Arial"/>
        <family val="2"/>
      </rPr>
      <t xml:space="preserve"> 10/100Mbps Fast Ethernet unmanaged Switch.</t>
    </r>
    <r>
      <rPr>
        <sz val="10"/>
        <rFont val="Arial"/>
        <family val="2"/>
      </rPr>
      <t xml:space="preserve">
* 8FE Ports 250M Long Range PoE Switch with 8Port PoE
* Supports PoE power up to 30W for each port
* Supports PoE IEEE 802.3af/at compliant PDs
* Internal power adapter </t>
    </r>
    <r>
      <rPr>
        <sz val="10"/>
        <color indexed="10"/>
        <rFont val="Arial"/>
        <family val="2"/>
      </rPr>
      <t>supply 65W</t>
    </r>
    <r>
      <rPr>
        <sz val="10"/>
        <rFont val="Arial"/>
        <family val="2"/>
      </rPr>
      <t xml:space="preserve">
* Support</t>
    </r>
    <r>
      <rPr>
        <sz val="10"/>
        <color indexed="10"/>
        <rFont val="Arial"/>
        <family val="2"/>
      </rPr>
      <t xml:space="preserve"> 250meters</t>
    </r>
    <r>
      <rPr>
        <sz val="10"/>
        <rFont val="Arial"/>
        <family val="2"/>
      </rPr>
      <t xml:space="preserve"> Long range PoE Transmit
* 4K entry MAC address table  with auto-learning and auto-aging
* </t>
    </r>
    <r>
      <rPr>
        <sz val="10"/>
        <color indexed="10"/>
        <rFont val="Arial"/>
        <family val="2"/>
      </rPr>
      <t>Realtek</t>
    </r>
    <r>
      <rPr>
        <sz val="10"/>
        <rFont val="Arial"/>
        <family val="2"/>
      </rPr>
      <t xml:space="preserve"> Switch Chipset guarantee stable performance
</t>
    </r>
    <r>
      <rPr>
        <sz val="10"/>
        <color indexed="10"/>
        <rFont val="Arial"/>
        <family val="2"/>
      </rPr>
      <t>* Wall Mounted</t>
    </r>
  </si>
  <si>
    <t>WI-PS210H</t>
  </si>
  <si>
    <r>
      <t>10-port</t>
    </r>
    <r>
      <rPr>
        <b/>
        <sz val="10"/>
        <color indexed="10"/>
        <rFont val="Arial"/>
        <family val="2"/>
      </rPr>
      <t xml:space="preserve"> 10/100Mbps Fast Ethernet unmanaged Switch.</t>
    </r>
    <r>
      <rPr>
        <b/>
        <sz val="10"/>
        <rFont val="Arial"/>
        <family val="2"/>
      </rPr>
      <t xml:space="preserve"> 8PoE</t>
    </r>
    <r>
      <rPr>
        <b/>
        <sz val="10"/>
        <color indexed="10"/>
        <rFont val="Arial"/>
        <family val="2"/>
      </rPr>
      <t>+</t>
    </r>
    <r>
      <rPr>
        <b/>
        <sz val="10"/>
        <rFont val="Arial"/>
        <family val="2"/>
      </rPr>
      <t>2 Uplink</t>
    </r>
    <r>
      <rPr>
        <sz val="10"/>
        <rFont val="Arial"/>
        <family val="2"/>
      </rPr>
      <t xml:space="preserve">
*8FE+2FE Uplink+HiPoE+250M+Watchdog+120W Switch
* Supports smart watchdog function to monitor compliant PD
* Supports PoE power up to 30W for each port
* Supports 802.3bt 60W Hi PoE standard
* Supports PoE IEEE 802.3af/at compliant PDs
* Internal power adapter supply 120W
* Support 250meters Long range PoE Transmit
* 4K entry MAC address table  with auto-learning and auto-aging
*</t>
    </r>
    <r>
      <rPr>
        <sz val="10"/>
        <color indexed="10"/>
        <rFont val="Arial"/>
        <family val="2"/>
      </rPr>
      <t xml:space="preserve"> Realtek</t>
    </r>
    <r>
      <rPr>
        <sz val="10"/>
        <rFont val="Arial"/>
        <family val="2"/>
      </rPr>
      <t xml:space="preserve"> Switch Chipset+</t>
    </r>
    <r>
      <rPr>
        <sz val="10"/>
        <color indexed="10"/>
        <rFont val="Arial"/>
        <family val="2"/>
      </rPr>
      <t xml:space="preserve">TI </t>
    </r>
    <r>
      <rPr>
        <sz val="10"/>
        <rFont val="Arial"/>
        <family val="2"/>
      </rPr>
      <t>PoE Chipset guarantee stable performance</t>
    </r>
  </si>
  <si>
    <t>Full Gigabit 48V 802.3af/at PoE Switch</t>
  </si>
  <si>
    <t>WI-PS308G V2</t>
  </si>
  <si>
    <r>
      <rPr>
        <b/>
        <sz val="9"/>
        <rFont val="Arial"/>
        <family val="2"/>
      </rPr>
      <t xml:space="preserve">10-port </t>
    </r>
    <r>
      <rPr>
        <b/>
        <sz val="9"/>
        <color indexed="10"/>
        <rFont val="Arial"/>
        <family val="2"/>
      </rPr>
      <t>10/100/1000Mbps ports</t>
    </r>
    <r>
      <rPr>
        <b/>
        <sz val="9"/>
        <rFont val="Arial"/>
        <family val="2"/>
      </rPr>
      <t xml:space="preserve"> Gigabit Ethernet</t>
    </r>
    <r>
      <rPr>
        <b/>
        <sz val="9"/>
        <color indexed="10"/>
        <rFont val="Arial"/>
        <family val="2"/>
      </rPr>
      <t xml:space="preserve">Switch. </t>
    </r>
    <r>
      <rPr>
        <b/>
        <sz val="9"/>
        <rFont val="Arial"/>
        <family val="2"/>
      </rPr>
      <t>8PoE</t>
    </r>
    <r>
      <rPr>
        <b/>
        <sz val="9"/>
        <color indexed="10"/>
        <rFont val="Arial"/>
        <family val="2"/>
      </rPr>
      <t>+</t>
    </r>
    <r>
      <rPr>
        <b/>
        <sz val="9"/>
        <rFont val="Arial"/>
        <family val="2"/>
      </rPr>
      <t xml:space="preserve">2 Uplink
</t>
    </r>
    <r>
      <rPr>
        <sz val="9"/>
        <rFont val="Arial"/>
        <family val="2"/>
      </rPr>
      <t>*8GE+2GE uplink+HiPoE+Watchdog Switch+VLAN+120W
* Supports smart watchdog function to monitor compliant PD
* Support 250meters Long range PoE Transmit  for Port 1-2
* Supports 802.3bt 60W Hi PoE standard for Port1
* Supports PoE IEEE 802.3af/atcompliant PDs
* Internal power adapter supply 120W
* LED indicators for LINK/ACT,Power, PoE Status, 100/1000Mbps
* 4K entry MAC address table with auto-learning and auto-aging</t>
    </r>
  </si>
  <si>
    <t>SNMP Managed Gigabit 48V 802.3af/at PoE Switch</t>
  </si>
  <si>
    <t>WI-PMS310GF</t>
  </si>
  <si>
    <r>
      <rPr>
        <b/>
        <sz val="9"/>
        <rFont val="Arial"/>
        <family val="2"/>
      </rPr>
      <t xml:space="preserve"> 8PoE</t>
    </r>
    <r>
      <rPr>
        <b/>
        <sz val="9"/>
        <color indexed="10"/>
        <rFont val="Arial"/>
        <family val="2"/>
      </rPr>
      <t xml:space="preserve"> 10/100/1000Mbps port + </t>
    </r>
    <r>
      <rPr>
        <b/>
        <sz val="9"/>
        <rFont val="Arial"/>
        <family val="2"/>
      </rPr>
      <t>2</t>
    </r>
    <r>
      <rPr>
        <b/>
        <sz val="9"/>
        <color indexed="10"/>
        <rFont val="Arial"/>
        <family val="2"/>
      </rPr>
      <t xml:space="preserve"> SFP </t>
    </r>
    <r>
      <rPr>
        <b/>
        <sz val="9"/>
        <rFont val="Arial"/>
        <family val="2"/>
      </rPr>
      <t>Layer 2</t>
    </r>
    <r>
      <rPr>
        <b/>
        <sz val="9"/>
        <color indexed="10"/>
        <rFont val="Arial"/>
        <family val="2"/>
      </rPr>
      <t xml:space="preserve"> Managed</t>
    </r>
    <r>
      <rPr>
        <b/>
        <sz val="9"/>
        <rFont val="Arial"/>
        <family val="2"/>
      </rPr>
      <t xml:space="preserve"> Gigabit Ethernet</t>
    </r>
    <r>
      <rPr>
        <b/>
        <sz val="9"/>
        <color indexed="10"/>
        <rFont val="Arial"/>
        <family val="2"/>
      </rPr>
      <t xml:space="preserve"> Switch </t>
    </r>
    <r>
      <rPr>
        <sz val="9"/>
        <rFont val="Arial"/>
        <family val="2"/>
      </rPr>
      <t xml:space="preserve">
* 8GE+2SFP SNMP Managed PoE Switch+150W
* Supports PoE power up to 30W for each port
* Supports PoE IEEE 802.3af/at compliant PDs
* Internal power adapter supply 150W
* WEB/CLI managed modes, SNMP, RMON bring abundant management features
* Support QVLAN,QoS and IGMP snooping optimize voice and video application</t>
    </r>
  </si>
  <si>
    <t>WI-PMS326GF</t>
  </si>
  <si>
    <r>
      <rPr>
        <b/>
        <sz val="9"/>
        <rFont val="Arial"/>
        <family val="2"/>
      </rPr>
      <t>24</t>
    </r>
    <r>
      <rPr>
        <b/>
        <sz val="9"/>
        <color indexed="10"/>
        <rFont val="Arial"/>
        <family val="2"/>
      </rPr>
      <t xml:space="preserve"> 10/100/1000Mbps+</t>
    </r>
    <r>
      <rPr>
        <b/>
        <sz val="9"/>
        <rFont val="Arial"/>
        <family val="2"/>
      </rPr>
      <t>2</t>
    </r>
    <r>
      <rPr>
        <b/>
        <sz val="9"/>
        <color indexed="10"/>
        <rFont val="Arial"/>
        <family val="2"/>
      </rPr>
      <t xml:space="preserve"> SFP </t>
    </r>
    <r>
      <rPr>
        <b/>
        <sz val="9"/>
        <rFont val="Arial"/>
        <family val="2"/>
      </rPr>
      <t>Layer 2</t>
    </r>
    <r>
      <rPr>
        <b/>
        <sz val="9"/>
        <color indexed="10"/>
        <rFont val="Arial"/>
        <family val="2"/>
      </rPr>
      <t xml:space="preserve"> managed</t>
    </r>
    <r>
      <rPr>
        <b/>
        <sz val="9"/>
        <rFont val="Arial"/>
        <family val="2"/>
      </rPr>
      <t xml:space="preserve"> Gigabit Ethernet</t>
    </r>
    <r>
      <rPr>
        <b/>
        <sz val="9"/>
        <color indexed="10"/>
        <rFont val="Arial"/>
        <family val="2"/>
      </rPr>
      <t xml:space="preserve"> Switch with  23 PoE</t>
    </r>
    <r>
      <rPr>
        <sz val="9"/>
        <rFont val="Arial"/>
        <family val="2"/>
      </rPr>
      <t xml:space="preserve">
*24GE+2 SFP SNMP Managed with  23 ports PoE Switch
* Support STP/RSTP
* Link Aggregation Control Protocal (LACP)
* Internal power adapter supply 400W
* WEB/CLI managed modes, SNMP, RMON bring abundant management features
* Support QVLAN,QoS and IGMP snooping optimize voice and video application</t>
    </r>
  </si>
  <si>
    <t>WI-PMS328GF</t>
  </si>
  <si>
    <r>
      <rPr>
        <b/>
        <sz val="9"/>
        <rFont val="Arial"/>
        <family val="2"/>
      </rPr>
      <t>24PoE</t>
    </r>
    <r>
      <rPr>
        <b/>
        <sz val="9"/>
        <color indexed="10"/>
        <rFont val="Arial"/>
        <family val="2"/>
      </rPr>
      <t xml:space="preserve"> 10/100/1000Mbps+</t>
    </r>
    <r>
      <rPr>
        <b/>
        <sz val="9"/>
        <rFont val="Arial"/>
        <family val="2"/>
      </rPr>
      <t>4</t>
    </r>
    <r>
      <rPr>
        <b/>
        <sz val="9"/>
        <color indexed="10"/>
        <rFont val="Arial"/>
        <family val="2"/>
      </rPr>
      <t xml:space="preserve">Combo SFP </t>
    </r>
    <r>
      <rPr>
        <b/>
        <sz val="9"/>
        <rFont val="Arial"/>
        <family val="2"/>
      </rPr>
      <t>Layer 2</t>
    </r>
    <r>
      <rPr>
        <b/>
        <sz val="9"/>
        <color indexed="10"/>
        <rFont val="Arial"/>
        <family val="2"/>
      </rPr>
      <t xml:space="preserve"> managed</t>
    </r>
    <r>
      <rPr>
        <b/>
        <sz val="9"/>
        <rFont val="Arial"/>
        <family val="2"/>
      </rPr>
      <t xml:space="preserve"> Gigabit Ethernet</t>
    </r>
    <r>
      <rPr>
        <b/>
        <sz val="9"/>
        <color indexed="10"/>
        <rFont val="Arial"/>
        <family val="2"/>
      </rPr>
      <t xml:space="preserve"> Switch</t>
    </r>
    <r>
      <rPr>
        <sz val="9"/>
        <rFont val="Arial"/>
        <family val="2"/>
      </rPr>
      <t xml:space="preserve">
*24GE+4Combo SFP SNMP Managed PoE Switch+400W
* Supports PoE power up to 30W for each port
* Supports PoE IEEE 802.3af/at compliant PDs
* Internal power adapter supply 400W
* WEB/CLI managed modes, SNMP, RMON bring abundant management features
* Support QVLAN,QoS and IGMP snooping optimize voice and video application</t>
    </r>
  </si>
  <si>
    <t>Fiber Ethernet Switch</t>
  </si>
  <si>
    <t>WI-SG310F</t>
  </si>
  <si>
    <r>
      <rPr>
        <b/>
        <sz val="9"/>
        <color indexed="10"/>
        <rFont val="Arial"/>
        <family val="2"/>
      </rPr>
      <t>* 8SFP+2GE Gigabit rack-mountable Fiber Ethernet Switch</t>
    </r>
    <r>
      <rPr>
        <b/>
        <sz val="9"/>
        <rFont val="Arial"/>
        <family val="2"/>
      </rPr>
      <t xml:space="preserve">
</t>
    </r>
    <r>
      <rPr>
        <sz val="9"/>
        <rFont val="Arial"/>
        <family val="2"/>
      </rPr>
      <t>* 10 Auto-Negotiation, Auto-MDI/MDIX Ethernet ports provide smart switching 
* Plug and Play design simplifies installation
* Plans different power output for different cable lengths
* Complies with IEEE 802.3, IEEE 802.3u, IEEE 802.3x standards</t>
    </r>
  </si>
  <si>
    <t>PoE Injector</t>
  </si>
  <si>
    <t>WI-POE31-48V</t>
  </si>
  <si>
    <r>
      <rPr>
        <b/>
        <sz val="9"/>
        <color indexed="10"/>
        <rFont val="Arial"/>
        <family val="2"/>
      </rPr>
      <t>* 2port 10/100Mbps  PoE Injector with 2*RJ45 Port</t>
    </r>
    <r>
      <rPr>
        <b/>
        <sz val="9"/>
        <rFont val="Arial"/>
        <family val="2"/>
      </rPr>
      <t xml:space="preserve">
* Support camera, wireless AP, and IP phone etc.
* All ports support wire speed switch, jumbo frame transmission.
*  Support 802.3af/at PoE Out
* Plug and play, self-adaption.
* AC IN 100-220V</t>
    </r>
  </si>
  <si>
    <t>WI-POE51-48V</t>
  </si>
  <si>
    <r>
      <rPr>
        <b/>
        <sz val="9"/>
        <color indexed="10"/>
        <rFont val="Arial"/>
        <family val="2"/>
      </rPr>
      <t>* 2port 10/100/1000Mbps  PoE Injector with 2*RJ45 Port</t>
    </r>
    <r>
      <rPr>
        <b/>
        <sz val="9"/>
        <rFont val="Arial"/>
        <family val="2"/>
      </rPr>
      <t xml:space="preserve">
* Support camera, wireless AP, and IP phone etc.
* All ports support wire speed switch, jumbo frame transmission.
*  Support 802.3af/at PoE Out
* Plug and play, self-adaption.
* AC IN 100-220V</t>
    </r>
  </si>
  <si>
    <t>Indoor and Outdoor Cloud AP - Access Point</t>
  </si>
  <si>
    <r>
      <t xml:space="preserve">WI-AP217 LITE
</t>
    </r>
    <r>
      <rPr>
        <sz val="12"/>
        <color indexed="10"/>
        <rFont val="Calibri"/>
        <family val="2"/>
      </rPr>
      <t>With poe Adapter</t>
    </r>
  </si>
  <si>
    <r>
      <t xml:space="preserve">● </t>
    </r>
    <r>
      <rPr>
        <b/>
        <sz val="9"/>
        <color indexed="10"/>
        <rFont val="Arial"/>
        <family val="2"/>
      </rPr>
      <t>2 x Gigabit Ethernet ports</t>
    </r>
    <r>
      <rPr>
        <sz val="9"/>
        <rFont val="Arial"/>
        <family val="2"/>
      </rPr>
      <t xml:space="preserve">
● 300Mbps at 2.4GHz + 867Mbps at 5GHz
● Support fast roaming technology
● Support Fit/Fat modes
● Support AP controller and cloud management</t>
    </r>
  </si>
  <si>
    <t>WI-AP510</t>
  </si>
  <si>
    <r>
      <rPr>
        <b/>
        <sz val="9"/>
        <color indexed="10"/>
        <rFont val="Arial"/>
        <family val="2"/>
      </rPr>
      <t>* 802.11AC 2.4G&amp;5G 1200Mbps Outdoor Wireless AP</t>
    </r>
    <r>
      <rPr>
        <sz val="9"/>
        <rFont val="Arial"/>
        <family val="2"/>
      </rPr>
      <t xml:space="preserve">
* Includes 2.4Ghz x 2 and 5.8Ghz x2  8dBi Omni anntena
* Dualband 2x2:2 </t>
    </r>
    <r>
      <rPr>
        <sz val="9"/>
        <color indexed="10"/>
        <rFont val="Arial"/>
        <family val="2"/>
      </rPr>
      <t>1200Mbps 802.11ac Wave2</t>
    </r>
    <r>
      <rPr>
        <sz val="9"/>
        <rFont val="Arial"/>
        <family val="2"/>
      </rPr>
      <t xml:space="preserve"> outdoor access point
</t>
    </r>
    <r>
      <rPr>
        <sz val="9"/>
        <color indexed="10"/>
        <rFont val="Arial"/>
        <family val="2"/>
      </rPr>
      <t>* 800 Meters</t>
    </r>
    <r>
      <rPr>
        <sz val="9"/>
        <rFont val="Arial"/>
        <family val="2"/>
      </rPr>
      <t xml:space="preserve"> LOS wireless cover range, </t>
    </r>
    <r>
      <rPr>
        <sz val="9"/>
        <color indexed="10"/>
        <rFont val="Arial"/>
        <family val="2"/>
      </rPr>
      <t>up to 300+ users</t>
    </r>
    <r>
      <rPr>
        <sz val="9"/>
        <rFont val="Arial"/>
        <family val="2"/>
      </rPr>
      <t xml:space="preserve">
* Suport AP, Router,Repeater WISP mode
* Support Qvlan binding multi-SSID
* 1 x Gigabit Ethernet port,
* 802.3at PoE supported, include Gigabit PoE Adapter
* </t>
    </r>
    <r>
      <rPr>
        <sz val="9"/>
        <color indexed="10"/>
        <rFont val="Arial"/>
        <family val="2"/>
      </rPr>
      <t>IP67 rated,</t>
    </r>
    <r>
      <rPr>
        <sz val="9"/>
        <rFont val="Arial"/>
        <family val="2"/>
      </rPr>
      <t xml:space="preserve"> weather and dust sealed
* Flexible wall or pole mounting options
* Support QVLAN+SSID, Portal,AC controller Managed and  Cloud Managed</t>
    </r>
  </si>
  <si>
    <t>WI-R3</t>
  </si>
  <si>
    <r>
      <rPr>
        <sz val="9"/>
        <rFont val="Arial"/>
        <family val="2"/>
      </rPr>
      <t xml:space="preserve">● </t>
    </r>
    <r>
      <rPr>
        <sz val="9"/>
        <color indexed="10"/>
        <rFont val="Arial"/>
        <family val="2"/>
      </rPr>
      <t>4 x 10/100Mbps Ethernet Ports</t>
    </r>
    <r>
      <rPr>
        <sz val="9"/>
        <rFont val="Arial"/>
        <family val="2"/>
      </rPr>
      <t xml:space="preserve">
● 300Mbps at 2.4GHz + 867Mbps at 5GHz
● Support AP mode（default）and Router mode
● Support 3 PoE Output for IPC when DC Input 52V
● Support 3 PoE Output for IPC when PoE Input 48V
● Support Fast Roaming
● Support Cloud and Web Management</t>
    </r>
  </si>
  <si>
    <r>
      <rPr>
        <b/>
        <sz val="12"/>
        <color indexed="8"/>
        <rFont val="Calibri"/>
        <family val="2"/>
      </rPr>
      <t xml:space="preserve">WI-R2-CCTV
</t>
    </r>
    <r>
      <rPr>
        <b/>
        <sz val="12"/>
        <color indexed="10"/>
        <rFont val="Calibri"/>
        <family val="2"/>
      </rPr>
      <t>(Wireless 3 Ports PoE Switch)</t>
    </r>
  </si>
  <si>
    <r>
      <rPr>
        <sz val="9"/>
        <color indexed="10"/>
        <rFont val="Arial"/>
        <family val="2"/>
      </rPr>
      <t xml:space="preserve">* 1WAN+3LAN 300Mbps Wireless PoE Switch
</t>
    </r>
    <r>
      <rPr>
        <sz val="9"/>
        <rFont val="Arial"/>
        <family val="2"/>
      </rPr>
      <t>* Wireless B/G/N Speed up to</t>
    </r>
    <r>
      <rPr>
        <sz val="9"/>
        <color indexed="10"/>
        <rFont val="Arial"/>
        <family val="2"/>
      </rPr>
      <t xml:space="preserve"> 300M, </t>
    </r>
    <r>
      <rPr>
        <sz val="9"/>
        <rFont val="Arial"/>
        <family val="2"/>
      </rPr>
      <t>Support Router, Fit AP, Repeater Mode</t>
    </r>
    <r>
      <rPr>
        <sz val="9"/>
        <color indexed="10"/>
        <rFont val="Arial"/>
        <family val="2"/>
      </rPr>
      <t xml:space="preserve">
* WAN/LAN1/LAN2 Port support 48V PoE Input and Output, you can power up 3pcs IP-camera(WAN,LAN1,LAN2) at AP mode
* Support PoE Pass-through + 2x2 MIMO Technology
* Support Cloud-Managed
* Support QVLAN TAG binding with multi-SSID
* 100mW Power Output  + 4*5dbi High Gain Antennas, Wall penetration wifi design
* 52V 1.25A 65W Power adapter included</t>
    </r>
  </si>
  <si>
    <t>GPON ONU PoE Switch</t>
  </si>
  <si>
    <t>WI-G3</t>
  </si>
  <si>
    <r>
      <rPr>
        <b/>
        <sz val="9"/>
        <color indexed="10"/>
        <rFont val="Arial"/>
        <family val="2"/>
      </rPr>
      <t xml:space="preserve">* GPON ONU with 4 Port +300Mbps WIFI+CATV
</t>
    </r>
    <r>
      <rPr>
        <sz val="9"/>
        <rFont val="Arial"/>
        <family val="2"/>
      </rPr>
      <t>* Compatibility with Huawei, ZTE, Fiberhome brand OLT
* 300Mbps Wireless Speed, double 5dBi gain antenna design:
* Down-link LAN ports: 3*10/100M with auto-negotiation,</t>
    </r>
    <r>
      <rPr>
        <sz val="9"/>
        <color indexed="10"/>
        <rFont val="Arial"/>
        <family val="2"/>
      </rPr>
      <t xml:space="preserve"> </t>
    </r>
    <r>
      <rPr>
        <b/>
        <sz val="9"/>
        <color indexed="10"/>
        <rFont val="Arial"/>
        <family val="2"/>
      </rPr>
      <t>1*10/100/1000Mbps</t>
    </r>
    <r>
      <rPr>
        <sz val="9"/>
        <rFont val="Arial"/>
        <family val="2"/>
      </rPr>
      <t xml:space="preserve"> with auto-negotiation
* Support rich QinQ VLAN function and IGMP Snooping multicast feature.</t>
    </r>
  </si>
  <si>
    <t>4G LTE Indoor Wi-Fi Router</t>
  </si>
  <si>
    <t>WI-LTE300</t>
  </si>
  <si>
    <r>
      <t xml:space="preserve">*4G transform to Wi-Fi </t>
    </r>
    <r>
      <rPr>
        <b/>
        <sz val="9"/>
        <rFont val="Arial"/>
        <family val="2"/>
      </rPr>
      <t>(2.4G 300Mbps)</t>
    </r>
    <r>
      <rPr>
        <b/>
        <sz val="9"/>
        <color indexed="10"/>
        <rFont val="Arial"/>
        <family val="2"/>
      </rPr>
      <t xml:space="preserve"> and wired network
</t>
    </r>
    <r>
      <rPr>
        <sz val="9"/>
        <rFont val="Arial"/>
        <family val="2"/>
      </rPr>
      <t>* Build in 3G/4G SIM card slot, support LTE-TDD/LTE-FDD, WCDMA/CDMA and GSM networking. Then band adjustable, can comply with all operator in the world.
* High RF power design, with omni 2.4G/4G antenna, more wireless coverage, better signal strength and more stable performance.
* Support 4K HD video transmit
* Support  4G accees, Router and AP mode
* Support 30users+ for Wi-Fi access,Wi-Fi Coverage 100meters
* 10KV Lightning Protection</t>
    </r>
  </si>
  <si>
    <t>Gigabit SFP Fiber module</t>
  </si>
  <si>
    <r>
      <t xml:space="preserve">WI-SFP20-20KM
</t>
    </r>
    <r>
      <rPr>
        <b/>
        <sz val="12"/>
        <color indexed="10"/>
        <rFont val="Calibri"/>
        <family val="2"/>
      </rPr>
      <t>(sell in PCS)</t>
    </r>
  </si>
  <si>
    <r>
      <t>* 20KM 1.25Gbps Single module Double Fiber Transceivers</t>
    </r>
    <r>
      <rPr>
        <sz val="9"/>
        <color indexed="10"/>
        <rFont val="Arial"/>
        <family val="2"/>
      </rPr>
      <t xml:space="preserve">
</t>
    </r>
    <r>
      <rPr>
        <sz val="9"/>
        <color indexed="8"/>
        <rFont val="Arial"/>
        <family val="2"/>
      </rPr>
      <t>* Tx1310nm//Rx1310nm DDM SFP
* Distance up to</t>
    </r>
    <r>
      <rPr>
        <sz val="9"/>
        <color indexed="10"/>
        <rFont val="Arial"/>
        <family val="2"/>
      </rPr>
      <t xml:space="preserve"> 20km</t>
    </r>
    <r>
      <rPr>
        <sz val="9"/>
        <color indexed="8"/>
        <rFont val="Arial"/>
        <family val="2"/>
      </rPr>
      <t xml:space="preserve"> over SMF
* Simplex LC connector
* Compliant with SFP MSA
* Digital Diagnostic Monitoring
* Hot-pluggable SFP footprint</t>
    </r>
  </si>
  <si>
    <r>
      <t xml:space="preserve">WI-SFP10LC-20KM
</t>
    </r>
    <r>
      <rPr>
        <b/>
        <sz val="12"/>
        <color indexed="10"/>
        <rFont val="Calibri"/>
        <family val="2"/>
      </rPr>
      <t>(sell in pair)</t>
    </r>
  </si>
  <si>
    <r>
      <t>* 20KM 1.25Gbps Single module Single Fiber  Transceivers</t>
    </r>
    <r>
      <rPr>
        <sz val="9"/>
        <rFont val="Arial"/>
        <family val="2"/>
      </rPr>
      <t xml:space="preserve">
* Tx1310nm/Rx1550nm and Tx1550nm/Rx1310nm FP/DFB SFP
* Distance up to</t>
    </r>
    <r>
      <rPr>
        <sz val="9"/>
        <color indexed="10"/>
        <rFont val="Arial"/>
        <family val="2"/>
      </rPr>
      <t xml:space="preserve"> 20km</t>
    </r>
    <r>
      <rPr>
        <sz val="9"/>
        <rFont val="Arial"/>
        <family val="2"/>
      </rPr>
      <t xml:space="preserve"> over SMF
</t>
    </r>
    <r>
      <rPr>
        <sz val="9"/>
        <color indexed="10"/>
        <rFont val="Arial"/>
        <family val="2"/>
      </rPr>
      <t>* Simplex LC connector</t>
    </r>
    <r>
      <rPr>
        <sz val="9"/>
        <rFont val="Arial"/>
        <family val="2"/>
      </rPr>
      <t xml:space="preserve">
* Compliant with SFP MSA
* Digital Diagnostic Monitoring
* Hot-pluggable SFP footprint</t>
    </r>
  </si>
  <si>
    <t>Fiber Optical Transceiver/Media Converter</t>
  </si>
  <si>
    <r>
      <rPr>
        <b/>
        <sz val="12"/>
        <color indexed="8"/>
        <rFont val="Calibri"/>
        <family val="2"/>
      </rPr>
      <t xml:space="preserve">WI-MC101G
</t>
    </r>
    <r>
      <rPr>
        <b/>
        <sz val="12"/>
        <color indexed="10"/>
        <rFont val="Calibri"/>
        <family val="2"/>
      </rPr>
      <t>(Sell in pair)</t>
    </r>
  </si>
  <si>
    <r>
      <t xml:space="preserve">* 25KM 100/1000Mbps Single Fiber Optic Media Converter
</t>
    </r>
    <r>
      <rPr>
        <sz val="9"/>
        <rFont val="Arial"/>
        <family val="2"/>
      </rPr>
      <t xml:space="preserve">* Ambient temperature: 0 ~ +50°C   Storage temperature: -20 ~ +70°C   Humidity: 5% ~ 90%
* Connector: UTP: RJ-45,100/1000Mbps;  Fiber: SC,1000Mbps
* Support Tag-VLAN,Port-VLANs
</t>
    </r>
    <r>
      <rPr>
        <sz val="9"/>
        <color indexed="10"/>
        <rFont val="Arial"/>
        <family val="2"/>
      </rPr>
      <t>* Supports up to 9k byte JUMBO frame</t>
    </r>
  </si>
  <si>
    <r>
      <rPr>
        <b/>
        <sz val="12"/>
        <color indexed="8"/>
        <rFont val="Calibri"/>
        <family val="2"/>
      </rPr>
      <t xml:space="preserve">WI-MC101M
</t>
    </r>
    <r>
      <rPr>
        <b/>
        <sz val="12"/>
        <color indexed="10"/>
        <rFont val="Calibri"/>
        <family val="2"/>
      </rPr>
      <t>(Sell in pair)</t>
    </r>
  </si>
  <si>
    <r>
      <t>* 25KM 10/100Mbps Single Fiber Optic Media Converter</t>
    </r>
    <r>
      <rPr>
        <sz val="9"/>
        <rFont val="Arial"/>
        <family val="2"/>
      </rPr>
      <t xml:space="preserve">
* Ambient temperature: 0 ~ +50°C   Storage temperature: -20 ~ +70°C   Humidity: 5% ~ 90%
* Connector: UTP: RJ-45,10/100Mbps;  Fiber: SC,100Mbps
* Support Tag-VLAN,Port-VLANs
</t>
    </r>
    <r>
      <rPr>
        <sz val="9"/>
        <color indexed="10"/>
        <rFont val="Arial"/>
        <family val="2"/>
      </rPr>
      <t>* Supports up to 2k byte JUMBO frame</t>
    </r>
  </si>
  <si>
    <r>
      <rPr>
        <b/>
        <sz val="12"/>
        <color indexed="8"/>
        <rFont val="Calibri"/>
        <family val="2"/>
      </rPr>
      <t xml:space="preserve">WI-MC111G
</t>
    </r>
    <r>
      <rPr>
        <b/>
        <sz val="12"/>
        <color indexed="10"/>
        <rFont val="Calibri"/>
        <family val="2"/>
      </rPr>
      <t>(sell in pcs)</t>
    </r>
  </si>
  <si>
    <r>
      <rPr>
        <sz val="9"/>
        <color indexed="10"/>
        <rFont val="Arial"/>
        <family val="2"/>
      </rPr>
      <t>* Gigabit SFP Media Converter</t>
    </r>
    <r>
      <rPr>
        <sz val="9"/>
        <rFont val="Arial"/>
        <family val="2"/>
      </rPr>
      <t xml:space="preserve">
* 1 10/100/1000Mbps Auto-Negotiation RJ45 ports supporting Auto-MDI/MDIX
</t>
    </r>
    <r>
      <rPr>
        <sz val="9"/>
        <color indexed="10"/>
        <rFont val="Arial"/>
        <family val="2"/>
      </rPr>
      <t>* Connector: UTP: RJ-45,100/1000Mbps;  Fiber: SFP,1000Mbps</t>
    </r>
    <r>
      <rPr>
        <sz val="9"/>
        <rFont val="Arial"/>
        <family val="2"/>
      </rPr>
      <t xml:space="preserve">
* Complies with IEEE 802.3ab and IEEE 802.3z
* Supports up to 9k byte JUMBO frame
* FX port supports hot-swappable
* Maximum transmission distance depends on the inserting SFP</t>
    </r>
  </si>
  <si>
    <t>Outdoor Waterproof 802.3af/at PoE Switch</t>
  </si>
  <si>
    <t>WI-PS210G-O V2</t>
  </si>
  <si>
    <r>
      <rPr>
        <sz val="9"/>
        <rFont val="Arial"/>
        <family val="2"/>
      </rPr>
      <t xml:space="preserve">* (6FE+2GE)PoE+2GE+1SFP Uplink </t>
    </r>
    <r>
      <rPr>
        <b/>
        <sz val="9"/>
        <color indexed="10"/>
        <rFont val="Arial"/>
        <family val="2"/>
      </rPr>
      <t>Outdoor PoE Switch with</t>
    </r>
    <r>
      <rPr>
        <sz val="9"/>
        <rFont val="Arial"/>
        <family val="2"/>
      </rPr>
      <t xml:space="preserve"> 8Port PoE Port
* IP65 Weatherproof enclosure, </t>
    </r>
    <r>
      <rPr>
        <b/>
        <sz val="9"/>
        <color indexed="10"/>
        <rFont val="Arial"/>
        <family val="2"/>
      </rPr>
      <t xml:space="preserve">-30 </t>
    </r>
    <r>
      <rPr>
        <b/>
        <sz val="9"/>
        <color indexed="10"/>
        <rFont val="SimSun"/>
      </rPr>
      <t>～</t>
    </r>
    <r>
      <rPr>
        <b/>
        <sz val="9"/>
        <color indexed="10"/>
        <rFont val="Arial"/>
        <family val="2"/>
      </rPr>
      <t>70</t>
    </r>
    <r>
      <rPr>
        <b/>
        <sz val="9"/>
        <color indexed="10"/>
        <rFont val="Times New Roman"/>
        <family val="1"/>
      </rPr>
      <t>℃</t>
    </r>
    <r>
      <rPr>
        <sz val="9"/>
        <rFont val="Arial"/>
        <family val="2"/>
      </rPr>
      <t xml:space="preserve">  working temperature
* Port 1-6 supports PoE IEEE 802.3af/at 30W for compliant PDs, Port 7-8 support
802.3bt 60W PoE Output
* All-in-one for easy installation
* Supports PoE IEEE802.3 af/at 30W for compliant PDs
* </t>
    </r>
    <r>
      <rPr>
        <b/>
        <sz val="9"/>
        <color indexed="10"/>
        <rFont val="Arial"/>
        <family val="2"/>
      </rPr>
      <t>120W Internal</t>
    </r>
    <r>
      <rPr>
        <sz val="9"/>
        <rFont val="Arial"/>
        <family val="2"/>
      </rPr>
      <t xml:space="preserve"> Power / 6KV PoE Surge Protection
* 10KV AC Surge Protection and IP65 Waterproof</t>
    </r>
  </si>
  <si>
    <t>Cloud  AP Controller/Enterprise Load Balance Gateway</t>
  </si>
  <si>
    <t>WI-AC105P</t>
  </si>
  <si>
    <r>
      <rPr>
        <b/>
        <sz val="9"/>
        <color indexed="10"/>
        <rFont val="Arial"/>
        <family val="2"/>
      </rPr>
      <t xml:space="preserve"> Wireless AP Controller with  4 Gigabit PoE Ports</t>
    </r>
    <r>
      <rPr>
        <sz val="9"/>
        <color indexed="10"/>
        <rFont val="Arial"/>
        <family val="2"/>
      </rPr>
      <t xml:space="preserve">
</t>
    </r>
    <r>
      <rPr>
        <sz val="9"/>
        <color indexed="8"/>
        <rFont val="Arial"/>
        <family val="2"/>
      </rPr>
      <t>* Maximum AP managed number up to 32PCS
* Support end users access 200
* Support 1-4 WAN ports for load balance
* Support 4* 802.3af/at PoE Output Ports
* WLAN Radio Spectrum Analysis to ensure work on best channel
* Unified manage all indoor and outdoor Aps
* Intra-AC, Inter-AP L2 /L3 roaming time less than 40ms
* Built-in captive portal server and customerized welcome page
* Support Cloud Managed</t>
    </r>
  </si>
  <si>
    <t>Yeastar P-Series PBX System Purposed-built for SMEs with a suite of services together, includeing Voice,Mobility, Presence, web allication, colaboration, and more</t>
  </si>
  <si>
    <t xml:space="preserve"> P550</t>
  </si>
  <si>
    <r>
      <rPr>
        <b/>
        <sz val="10"/>
        <color indexed="8"/>
        <rFont val="Arial"/>
        <family val="2"/>
      </rPr>
      <t>Yeastar P-550 IP PBX system</t>
    </r>
    <r>
      <rPr>
        <sz val="10"/>
        <color indexed="8"/>
        <rFont val="Arial"/>
        <family val="2"/>
      </rPr>
      <t xml:space="preserve">                                                                                     
Users: 50
Max Concurrent Calls: 25
Max Analog Ports: 8
Max BRI Ports: 8
Max Cellular Ports: 4
Max E1/T1/J1 Ports: N/A
Expansion Board: N/A
External Storage: USB</t>
    </r>
  </si>
  <si>
    <t>P560</t>
  </si>
  <si>
    <r>
      <rPr>
        <b/>
        <sz val="10"/>
        <color indexed="8"/>
        <rFont val="Arial"/>
        <family val="2"/>
      </rPr>
      <t>Yeastar P-560 IP PBX System</t>
    </r>
    <r>
      <rPr>
        <sz val="10"/>
        <color indexed="8"/>
        <rFont val="Arial"/>
        <family val="2"/>
      </rPr>
      <t xml:space="preserve">
Users: 100 (up to 200)
Max Concurrent Calls: 
30 (up to 60)
Max Analog Ports FXS: 8
Max FXO/BRI Ports: 8
Max Cellular Ports: 4
Max E1/T1/J1 Ports: 1
Expanion Boards: 
1*EX30/EX08+1*D30
External Storage: USB, HDD</t>
    </r>
  </si>
  <si>
    <t xml:space="preserve"> P570</t>
  </si>
  <si>
    <r>
      <t>Yeastar P-570 IP PBX System</t>
    </r>
    <r>
      <rPr>
        <sz val="10"/>
        <color indexed="8"/>
        <rFont val="Arial"/>
        <family val="2"/>
      </rPr>
      <t xml:space="preserve">
Users: 300 (up to 500)
Max Concurrent Calls: 
60 (up to 120)
Max Analog Ports FXS: 16
Max FXO/BRI Ports: 16
Max Cellular Ports: 6
Max E1/T1/J1 Ports: 2
Expanion Boards: 
2*EX30/EX08+2*D30
External Storage: USB, HDD</t>
    </r>
  </si>
  <si>
    <t>Yeastar S-Series PBX System Simple, Powerful and scalable IP-PBX system Designed/Engineered  for SMBs or Small Business with less than 200 users</t>
  </si>
  <si>
    <t>S412</t>
  </si>
  <si>
    <r>
      <t xml:space="preserve">Yeastar S412 Lite VoIP PBX
</t>
    </r>
    <r>
      <rPr>
        <sz val="9"/>
        <color indexed="63"/>
        <rFont val="Arial"/>
        <family val="2"/>
      </rPr>
      <t>Users 16(8 SIP+8 FXS)
Max Concurrent Calls 8
Max FXS Ports 8 (4 inbuilt)  4 by Module
Max FXO/BRI Ports 4 by module
Max GSM/3G/4G Ports 2
Max 4G Port (Data) 1
Max E1/T1/J1 Ports N/A
VoIP Trunks  4, VoIP User 8
2 x onboard Module slots
non Rack Mount/Destop &amp; Wall Mount</t>
    </r>
  </si>
  <si>
    <t>S20</t>
  </si>
  <si>
    <r>
      <rPr>
        <b/>
        <sz val="9"/>
        <color indexed="63"/>
        <rFont val="Arial"/>
        <family val="2"/>
      </rPr>
      <t xml:space="preserve">Yeastar S20 VoIP PBX
</t>
    </r>
    <r>
      <rPr>
        <sz val="9"/>
        <color indexed="63"/>
        <rFont val="Arial"/>
        <family val="2"/>
      </rPr>
      <t>Users 20
Max Concurrent Calls 10
Max FXS Ports 4
Max FXO/BRI Ports 4
Max GSM/3G/4G Ports 1
Max 4G Port (Data) 1
Max E1/T1/J1 Ports N/A
VoIP Trunks 20
2 x onboard Module slots
non Rack Mount/Destop &amp; Wall Mount</t>
    </r>
  </si>
  <si>
    <t>S50</t>
  </si>
  <si>
    <r>
      <rPr>
        <b/>
        <sz val="9"/>
        <color indexed="63"/>
        <rFont val="Arial"/>
        <family val="2"/>
      </rPr>
      <t xml:space="preserve">Yeastar S50 VoIP PBX
</t>
    </r>
    <r>
      <rPr>
        <sz val="9"/>
        <color indexed="63"/>
        <rFont val="Arial"/>
        <family val="2"/>
      </rPr>
      <t>Users 50
Max Concurrent Calls 25
Max FXS Ports 8
Max FXO/BRI Ports 8
Max GSM/3G/4G Ports 4
Max 4G Port (Data) 1
Max E1/T1/J1 Ports N/A
VoIP Trunks 50
4 x onboard Module slots
Rack Mount</t>
    </r>
  </si>
  <si>
    <t>S100</t>
  </si>
  <si>
    <r>
      <rPr>
        <b/>
        <sz val="9"/>
        <color indexed="63"/>
        <rFont val="Arial"/>
        <family val="2"/>
      </rPr>
      <t>Yeastar S100 IP-PBX system</t>
    </r>
    <r>
      <rPr>
        <sz val="9"/>
        <color indexed="63"/>
        <rFont val="Arial"/>
        <family val="2"/>
      </rPr>
      <t>s                                                      Users: 100 (up to 200)
Max Concurrent Calls: 30 (up to 60)
Max Analog Ports: 16
Max BRI Ports: 16
Max Cellular Ports: 6
Max E1/T1/J1 Ports: 2
Expansion Boards: 2*EX30/EX08+2*D30
External Storage: SD Card</t>
    </r>
  </si>
  <si>
    <t>S300</t>
  </si>
  <si>
    <r>
      <rPr>
        <b/>
        <sz val="9"/>
        <color indexed="63"/>
        <rFont val="Arial"/>
        <family val="2"/>
      </rPr>
      <t>Yeastar S300 IP-PBX system</t>
    </r>
    <r>
      <rPr>
        <sz val="9"/>
        <color indexed="63"/>
        <rFont val="Arial"/>
        <family val="2"/>
      </rPr>
      <t>s                                                      Users: 300 (up to 500)
Max Concurrent Calls: 60 (up to 120)
Max Analog Ports: (FXS/FXO) 24
Max BRI Ports: 24
Max Cellular Ports: 6
Max E1/T1/J1 Ports: 3
Expansion Boards: 3*EX30/EX08+2*D30
External Storage: SD Card &amp; 2.5" SATA HDD</t>
    </r>
  </si>
  <si>
    <t>Yeastar Telephony Modules, Supported Models: S412,S20,S50,5100,S300,P550, P560,P570</t>
  </si>
  <si>
    <t>SO</t>
  </si>
  <si>
    <t>SO Module  Add 1 analog telephone(1 FXS port)  and Connect 1 analog PSTN line (1 FXO port)</t>
  </si>
  <si>
    <t>GSM</t>
  </si>
  <si>
    <t>GSM Module,1 GSM Channel for GSM Voice Calls Frequency: 850/900/1800/1900 MHz (quad-band)</t>
  </si>
  <si>
    <t>S2</t>
  </si>
  <si>
    <t xml:space="preserve">S2 Module  Add 2 analog telephones (2 FXS ports)  </t>
  </si>
  <si>
    <t>O2</t>
  </si>
  <si>
    <t>Connect 2 analog PSTN line (POTS)  (2 FXO ports)</t>
  </si>
  <si>
    <t>Yeastar System  Capacity Exansion Module, Supported Models: S100,S300, P560,P570</t>
  </si>
  <si>
    <t>D30</t>
  </si>
  <si>
    <t>D30 Modules Add 100 VoIP Users &amp; 30 Concurrent Calls,Supported Model: S100, S300, P560, P570</t>
  </si>
  <si>
    <t>Yeastar System  Expansion board , Supported Models: S100,S300, P560,P570</t>
  </si>
  <si>
    <t>EX08</t>
  </si>
  <si>
    <t>EX08 has 4 onboard module slots and 8 interfaces on the panel.Supported Model: S100, S300, P560, P570</t>
  </si>
  <si>
    <t>Yeastar TA Series FXS or FXO Gateway VoIP Gateways</t>
  </si>
  <si>
    <t>TA400</t>
  </si>
  <si>
    <t xml:space="preserve"> Yeastar TA400 FXS gateway, Connections: 4x RJ11 FXS Ports Switch Port: 1x 10/100Base-T Ethernet Port. Echo Cancellation: yes Management: via web UI QoS: supported Protocol Support: SIP, IAX2 Audio Codecs: G.711 (alaw/ulaw), G.722, G.723, G.726, G.729A, GSM, ADPCM Transport :UDP, TCP, TLS Transport :UDP, TCP, TLS, SRTP
Fax : T.38 and Pass-through
Caller ID: BELL202, ETSI (V23), NTT (V23-Japan), and DTMF-based CID</t>
  </si>
  <si>
    <t>TA800</t>
  </si>
  <si>
    <t xml:space="preserve"> YeastarTA800  FXS gateway, Connections: 8x RJ11 FXS Ports Switch Port: 1x 10/100Base-T Ethernet Port. Echo Cancellation: yes Management: via web UI QoS: supported Protocol Support: SIP, IAX2 Audio Codecs: G.711 (alaw/ulaw), G.722, G.723, G.726, G.729A, GSM, ADPCM Transport :UDP, TCP, TLS Transport :UDP, TCP, TLS, SRTP
Fax : T.38 and Pass-through
Caller ID: BELL202, ETSI (V23), NTT (V23-Japan), and DTMF-based CID</t>
  </si>
  <si>
    <t>TA1600</t>
  </si>
  <si>
    <t xml:space="preserve"> Yeastar TA1600 FXS gateway, Connections: 16x RJ11 FXS Ports Switch Port: 1x 10/100Base-T Ethernet Port. Echo Cancellation: yes Management: via web UI QoS: supported Protocol Support: SIP, IAX2 Audio Codecs: G.711 (alaw/ulaw), G.722, G.723, G.726, G.729A, GSM, ADPCM Transport :UDP, TCP, TLS Transport :UDP, TCP, TLS, SRTP
Fax : T.38 and Pass-through
Caller ID: BELL202, ETSI (V23), NTT (V23-Japan), and DTMF-based CID</t>
  </si>
  <si>
    <t>TA410</t>
  </si>
  <si>
    <t>Yeastar TA410 FXO gateway,  Connect analog telephone lines or PABX extension interface to VoIP networks. 4 RJ11 FXO ports
• Fully compliant with SIP and IAX2
• Flexible calling rules
• Superb voice compression with industry standard codecs
• Line echo cancellation for 8, 16, 32, 64 or 128ms echo delays
• Tested and certified with Elastix, BroadSoft, and others</t>
  </si>
  <si>
    <t>GSM Gateway</t>
  </si>
  <si>
    <t>Neogate TG800</t>
  </si>
  <si>
    <t xml:space="preserve">
Yeastar NeoGate GSM TG800 1-Port Gateway (8 Channels), bridging between GSM/CDMA/UMTS network and IP-based systems</t>
  </si>
  <si>
    <t xml:space="preserve"> CABLE ROLLS </t>
  </si>
  <si>
    <t/>
  </si>
  <si>
    <t>1101-01003</t>
  </si>
  <si>
    <t>Cat.3, 50 Pairs PE PVC (Price per Meter Length)</t>
  </si>
  <si>
    <t>1101-04046</t>
  </si>
  <si>
    <t>Cat6 U/UTP Cable 23AWG, 0.56mm Solid Cable LSZH Dca  Gray 305m/Pull Box</t>
  </si>
  <si>
    <t>1101-06009</t>
  </si>
  <si>
    <t>Cat.6A 4P U/UTP 23AWG Solid,gray 305M/Reel</t>
  </si>
  <si>
    <t>1103-04011</t>
  </si>
  <si>
    <r>
      <rPr>
        <sz val="9"/>
        <color indexed="8"/>
        <rFont val="Arial"/>
        <family val="2"/>
      </rPr>
      <t xml:space="preserve">Cat 6 U/FTP solid, 4P, PE Jacket, </t>
    </r>
    <r>
      <rPr>
        <b/>
        <sz val="9"/>
        <color indexed="8"/>
        <rFont val="Arial"/>
        <family val="2"/>
      </rPr>
      <t xml:space="preserve">Outdoor </t>
    </r>
    <r>
      <rPr>
        <sz val="9"/>
        <color indexed="8"/>
        <rFont val="Arial"/>
        <family val="2"/>
      </rPr>
      <t xml:space="preserve"> 305 m, Black </t>
    </r>
  </si>
  <si>
    <t>3105-01007</t>
  </si>
  <si>
    <t xml:space="preserve">RG59/U+POWER 0.75mmsq x 2C  305m/roll </t>
  </si>
  <si>
    <t xml:space="preserve"> PATCH CORDS </t>
  </si>
  <si>
    <t>1201-04157</t>
  </si>
  <si>
    <t>Cat.6 FTP IP67 Industrial Patch Cords</t>
  </si>
  <si>
    <t>1201-04193</t>
  </si>
  <si>
    <t xml:space="preserve">Cat.6 U/UTP, 4 Pair,PVC Jacket, 0.5m, Grey, </t>
  </si>
  <si>
    <t>1201-04502</t>
  </si>
  <si>
    <t xml:space="preserve">Cat.6 U/UTP, 4 Pair,PVC Jacket, 0.5m, Red, </t>
  </si>
  <si>
    <t>1201-04177</t>
  </si>
  <si>
    <t xml:space="preserve">Cat.6 U/UTP, 4 Pair,PVC Jacket, 1m, Grey, </t>
  </si>
  <si>
    <t>1201-04178</t>
  </si>
  <si>
    <t xml:space="preserve">Cat.6 U/UTP, 4 Pair,PVC Jacket, 1m, Blue, </t>
  </si>
  <si>
    <t>1201-04212</t>
  </si>
  <si>
    <t xml:space="preserve">Cat.6 U/UTP, 4 Pair,PVC Jacket, 2m, Grey, </t>
  </si>
  <si>
    <t>1201-04213</t>
  </si>
  <si>
    <t xml:space="preserve">Cat.6 U/UTP, 4 Pair,PVC Jacket, 2m, Blue, </t>
  </si>
  <si>
    <t>1201-04179</t>
  </si>
  <si>
    <t xml:space="preserve">Cat.6 U/UTP, 4 Pair,PVC Jacket, 3m, Grey, </t>
  </si>
  <si>
    <t>1201-04183</t>
  </si>
  <si>
    <t xml:space="preserve">Cat.6 U/UTP, 4 Pair,PVC Jacket, 5m, Grey, </t>
  </si>
  <si>
    <t>1201-06091</t>
  </si>
  <si>
    <t>Cat.6A F/UTP, 4 Pair, LSZH jacket, 1m, Grey,</t>
  </si>
  <si>
    <t>1201-06093</t>
  </si>
  <si>
    <t>Cat.6A F/UTP, 4 Pair, LSZH jacket, 3m, Grey,</t>
  </si>
  <si>
    <t>1201-06098</t>
  </si>
  <si>
    <t>Cat.6A S/FTP, 4 Pair, LSZH jacket, 3m, Grey,</t>
  </si>
  <si>
    <t>1201-06095</t>
  </si>
  <si>
    <t>Cat.6A F/UTP, 4 Pair, LSZH jacket, 5m, Grey,</t>
  </si>
  <si>
    <t>110 PATCH CORD AND HARDWARE</t>
  </si>
  <si>
    <t>1202-03001</t>
  </si>
  <si>
    <t>Patch cord T568B (110 to RJ-45 type)</t>
  </si>
  <si>
    <t>1202-03003</t>
  </si>
  <si>
    <t>Patch Cord Straight through (110 to110 type)</t>
  </si>
  <si>
    <t>1801-02001</t>
  </si>
  <si>
    <t>Wall mount,110 Cross-connect panel.100pair with  4Px20,5Px4 module</t>
  </si>
  <si>
    <t>1803-02004</t>
  </si>
  <si>
    <t>19" rack mount  110 Cross-connect panel.100pair with 4Px20,5Px4 module</t>
  </si>
  <si>
    <t>FACEPLATE &amp; KEYSTONE</t>
  </si>
  <si>
    <t>1303-12037</t>
  </si>
  <si>
    <t xml:space="preserve">2 Port Faceplate CurvaPlate </t>
  </si>
  <si>
    <t>1303-12036</t>
  </si>
  <si>
    <t xml:space="preserve">1 Port Faceplate CurvaPlate </t>
  </si>
  <si>
    <t>1303-12041</t>
  </si>
  <si>
    <t>2 Port Faceplate CurvaPlate  45 degree</t>
  </si>
  <si>
    <t>1303-17001</t>
  </si>
  <si>
    <t>1 Port Faceplate - French type</t>
  </si>
  <si>
    <t>1301-02013</t>
  </si>
  <si>
    <t>2 port Surface Mount Box with spring shutter</t>
  </si>
  <si>
    <t>1302-05003</t>
  </si>
  <si>
    <t>1 port telephone 6P4C Mount Box  - line jack (Telecomm)</t>
  </si>
  <si>
    <t>1304-00001</t>
  </si>
  <si>
    <t>1 Port -UK Style Faceplate - IP67</t>
  </si>
  <si>
    <t>1305-04017</t>
  </si>
  <si>
    <t xml:space="preserve">Cat.6 Horizontal type keystone Jack - White </t>
  </si>
  <si>
    <t>1305-04043</t>
  </si>
  <si>
    <t xml:space="preserve">Cat.6 vertical type keystone Jack- White </t>
  </si>
  <si>
    <t>1305-04046</t>
  </si>
  <si>
    <t xml:space="preserve">Cat.6 vertical type keystone Jack -Green </t>
  </si>
  <si>
    <t>1305-04026</t>
  </si>
  <si>
    <t>Cat.6 IP67 - Industrial Keystone Jack</t>
  </si>
  <si>
    <t>1305-05020</t>
  </si>
  <si>
    <t>Cat.6A Vertical type Keystone Jack - Unshilded White</t>
  </si>
  <si>
    <t>PATCH PANEL &amp; CABLE ORGANIZER/MANAGER</t>
  </si>
  <si>
    <t>1402-01001CH</t>
  </si>
  <si>
    <t xml:space="preserve">Cat. 3 Voice patch panel Unshielded,25 ports, 1U </t>
  </si>
  <si>
    <t>1402-01002CH</t>
  </si>
  <si>
    <t xml:space="preserve">Cat. 3 Voice patch panel Unshielded,50 ports, 1U </t>
  </si>
  <si>
    <t>1402-03002</t>
  </si>
  <si>
    <t xml:space="preserve">Cat. 5e  patch panel Unshielded,48 ports, 2U </t>
  </si>
  <si>
    <t>1402-04011CH</t>
  </si>
  <si>
    <t xml:space="preserve">Cat. 6  patch panel Unshielded,24 ports, 1U </t>
  </si>
  <si>
    <t>1402-04012CH</t>
  </si>
  <si>
    <t xml:space="preserve">Cat. 6  patch panel Unshielded,48 ports, 2U </t>
  </si>
  <si>
    <t>1406-00011</t>
  </si>
  <si>
    <t xml:space="preserve">Rack Mount Metal Blacket  for Cat 6A UTP x 24 ports blanck, 1U </t>
  </si>
  <si>
    <t>1406-00012</t>
  </si>
  <si>
    <t xml:space="preserve">Rack Mount Metal Blacket  for Cat 6A FTPx 24 ports blank, 1U </t>
  </si>
  <si>
    <t>2304-01003</t>
  </si>
  <si>
    <t>Cable organizer/ Manager  with Front Cover, 1U</t>
  </si>
  <si>
    <t>2304-03004CH</t>
  </si>
  <si>
    <t>Cable organizer/Manager Brush type, 1U</t>
  </si>
  <si>
    <t>PLUGS, CONNECTOR &amp; RUBBER BOOT</t>
  </si>
  <si>
    <t>1501-64003</t>
  </si>
  <si>
    <t>Cat. 3 RJ 11 plug (Telecom)</t>
  </si>
  <si>
    <t>1501-88037</t>
  </si>
  <si>
    <t xml:space="preserve">Cat. 5e RJ 45 plug </t>
  </si>
  <si>
    <t>1501-88027</t>
  </si>
  <si>
    <t xml:space="preserve">Cat. 6 RJ 45 plug </t>
  </si>
  <si>
    <t>1501-88060</t>
  </si>
  <si>
    <t>Cat.6 UTP Pass-Through RJ 45 plug</t>
  </si>
  <si>
    <t>1505-05001</t>
  </si>
  <si>
    <t>Cat.6A RJ45 Industrial STP Plug</t>
  </si>
  <si>
    <t>1601-00008</t>
  </si>
  <si>
    <t>Cat.6 ezi-LOCK  locking boot and insertion pin</t>
  </si>
  <si>
    <t>1601-06004</t>
  </si>
  <si>
    <t xml:space="preserve">Rubber Boots, Molded type, RJ45, Blue, </t>
  </si>
  <si>
    <t>1601-08013</t>
  </si>
  <si>
    <t xml:space="preserve"> Rubber Boots Strain Relief RJ45, Gray, </t>
  </si>
  <si>
    <t>1999-00007</t>
  </si>
  <si>
    <t>UY Connector</t>
  </si>
  <si>
    <t>KRONE BOX (DISCASE) &amp; MOUNTING RACK</t>
  </si>
  <si>
    <t>1906-04004</t>
  </si>
  <si>
    <t>KRONE box 50 pairs, indoor with key without Module</t>
  </si>
  <si>
    <t>1906-04006</t>
  </si>
  <si>
    <t>KRONE box 50 pairs, outdoor with key without Module</t>
  </si>
  <si>
    <t>1906-05003</t>
  </si>
  <si>
    <t>KRONE box 100 pairs, indoor with key without Module</t>
  </si>
  <si>
    <t>1906-05004</t>
  </si>
  <si>
    <t>KRONE box 100 pairs, outdoor with key without Module</t>
  </si>
  <si>
    <t>1910-00002</t>
  </si>
  <si>
    <t>19" 3U Panel Mounting rack for 15 set 10pair KRONE Module without Module</t>
  </si>
  <si>
    <t>FLOOR TRUNK</t>
  </si>
  <si>
    <t>2305-04006</t>
  </si>
  <si>
    <t>Floor Trunking,outside WxH: 70x15mm, PVC, gray, L=1M</t>
  </si>
  <si>
    <t>2305-04009</t>
  </si>
  <si>
    <t>Floor Trunking,outside WxH: 90x19mm, PVC, gray, L=1M</t>
  </si>
  <si>
    <t>2305-04010</t>
  </si>
  <si>
    <t>Floor Trunking,outside WxH:120x25mm, PVC, gray,L=1M</t>
  </si>
  <si>
    <t>FLOOR TRUNK ACCESSORIES</t>
  </si>
  <si>
    <t>2305-04006E</t>
  </si>
  <si>
    <t xml:space="preserve">End Piece, ABS Gray  FOR 2305-04006  70X15 </t>
  </si>
  <si>
    <t>2305-04006I</t>
  </si>
  <si>
    <t xml:space="preserve">Inside Corner, ABS Gray  FOR 2305-04006  70X15 </t>
  </si>
  <si>
    <t>2305-04006L</t>
  </si>
  <si>
    <t xml:space="preserve">L type, ABS Gray FOR 2305-04006  70x15 </t>
  </si>
  <si>
    <t>2305-04006O</t>
  </si>
  <si>
    <t xml:space="preserve">Outside Corner, ABS Gray  FOR 2305-04006  70X15 </t>
  </si>
  <si>
    <t>2305-04006T</t>
  </si>
  <si>
    <t xml:space="preserve">T type, ABS Gray  FOR 2305-04006  70X15 </t>
  </si>
  <si>
    <t>2305-04009E</t>
  </si>
  <si>
    <t xml:space="preserve">End Piece, ABS Gray  FOR 2305-04009  90X19 </t>
  </si>
  <si>
    <t>2305-04009L</t>
  </si>
  <si>
    <t xml:space="preserve">L type, ABS Gray FOR 2305-04009  90X19 </t>
  </si>
  <si>
    <t>2305-04009M</t>
  </si>
  <si>
    <t xml:space="preserve">MID-way Connector ABS Gray  FOR 2305-04009  90X19 </t>
  </si>
  <si>
    <t>2305-04009O</t>
  </si>
  <si>
    <t xml:space="preserve">Outside Corner, ABS Gray  FOR 2305-04009  90 X16 </t>
  </si>
  <si>
    <t>2305-04009T</t>
  </si>
  <si>
    <t xml:space="preserve">T-Type Connector, ABS Gray  FOR 2305-04009  90X19 </t>
  </si>
  <si>
    <t>2305-04010L</t>
  </si>
  <si>
    <t xml:space="preserve">L type, ABS Gray FOR 2305-04010  120x25 </t>
  </si>
  <si>
    <t>FIBER CABLE</t>
  </si>
  <si>
    <t>2101-01028</t>
  </si>
  <si>
    <t xml:space="preserve">FTTH 2 Core indoor flat drop Cable -SM G657A2 </t>
  </si>
  <si>
    <t>2102-05012</t>
  </si>
  <si>
    <t>FO MM, 50/125um, 8 Core, OM4, Indoor/Outdoor,LSZH jacket, Black</t>
  </si>
  <si>
    <t>2103-01336</t>
  </si>
  <si>
    <t>FO SM,  9/125um, 24 Core, OS2, PE,Black Outdoor non armored</t>
  </si>
  <si>
    <t>2103-01026</t>
  </si>
  <si>
    <t>FO SM, SM 9/125um, 24 Core, OS2, PE,Black non armored</t>
  </si>
  <si>
    <t>2103-01039R</t>
  </si>
  <si>
    <t>ADSS 48 Core - SM</t>
  </si>
  <si>
    <t>FIBER ENCLOSURE , PANEL &amp; ADAPTER</t>
  </si>
  <si>
    <t>2201-24063</t>
  </si>
  <si>
    <t>Rack Mount enclosure with sliding tray and splice tray &amp; holder zero port</t>
  </si>
  <si>
    <t>2204-03005</t>
  </si>
  <si>
    <t>12 slot ( 24 cores) FIBER SPLICE TRAY</t>
  </si>
  <si>
    <t>2299-00006</t>
  </si>
  <si>
    <t xml:space="preserve">12 Way Duplex ST/FC Snap type Panel for ST/FC Duplex Coupler </t>
  </si>
  <si>
    <t>2299-00007</t>
  </si>
  <si>
    <t xml:space="preserve"> DINTEK,6 Way Duplex SC Snap type Panel for SC Duplex Coupler </t>
  </si>
  <si>
    <t>2299-00012</t>
  </si>
  <si>
    <t xml:space="preserve"> DINTEK,12 Way Duplex LC Snap type Panel for LC Duplex Coupler </t>
  </si>
  <si>
    <t>2107-03003</t>
  </si>
  <si>
    <t xml:space="preserve">SC-SC.duplex type Coupling Receptacle (blue for SM) </t>
  </si>
  <si>
    <t>2107-03005</t>
  </si>
  <si>
    <t xml:space="preserve">SC-SC.duplex type Coupling Receptacle (White for MM) </t>
  </si>
  <si>
    <t>2107-05003</t>
  </si>
  <si>
    <t xml:space="preserve">FC-FC coupling  type Coupling Receptacle </t>
  </si>
  <si>
    <t>2107-07012</t>
  </si>
  <si>
    <t xml:space="preserve">LC-LC.duplex type Coupling Receptacle OM4  (Magenta for MM) </t>
  </si>
  <si>
    <t>2107-07010</t>
  </si>
  <si>
    <t xml:space="preserve">LC-LC.duplex type Coupling Receptacle (Blue for SM) </t>
  </si>
  <si>
    <t>Change No.</t>
  </si>
  <si>
    <t>2107-07009</t>
  </si>
  <si>
    <t>LC-LC.duplex type.bronze.biege color.low profile for MM</t>
  </si>
  <si>
    <t>of Adapter</t>
  </si>
  <si>
    <t>2107-05003NUT</t>
  </si>
  <si>
    <t>FC-FC coupling  type Coupling Receptacle with Nut and Washer Metallic</t>
  </si>
  <si>
    <t>below</t>
  </si>
  <si>
    <t>2107-05003SCREW</t>
  </si>
  <si>
    <t>FC-FC coupling  type Coupling Receptacle Screw-Type Metallic</t>
  </si>
  <si>
    <t>for Shel size</t>
  </si>
  <si>
    <t>2201-24xxxx</t>
  </si>
  <si>
    <t>Rack Mount enclosure with sliding tray and splice tray &amp; holder 4 port</t>
  </si>
  <si>
    <t>keep it fixed-no change</t>
  </si>
  <si>
    <t>&amp; U/price</t>
  </si>
  <si>
    <t>Shelf size</t>
  </si>
  <si>
    <t>Rack Mount enclosure with sliding tray and splice tray &amp; holder 6 port</t>
  </si>
  <si>
    <t>shelf-1U</t>
  </si>
  <si>
    <t>Snap</t>
  </si>
  <si>
    <t>Adapter</t>
  </si>
  <si>
    <t>(Ports)</t>
  </si>
  <si>
    <t>Rack Mount enclosure with sliding tray and splice tray &amp; holder 8 port</t>
  </si>
  <si>
    <t>Rack Mount enclosure with sliding tray and splice tray &amp; holder 10 port</t>
  </si>
  <si>
    <t>U/price</t>
  </si>
  <si>
    <t>Rack Mount enclosure with sliding tray and splice tray &amp; holder 12 port</t>
  </si>
  <si>
    <t>TZS</t>
  </si>
  <si>
    <t>Rack Mount enclosure with sliding tray and splice tray &amp; holder 14 port</t>
  </si>
  <si>
    <t>Rack Mount enclosure with sliding tray and splice tray &amp; holder 16 port</t>
  </si>
  <si>
    <t>Rack Mount enclosure with sliding tray and splice tray &amp; holder 18 port</t>
  </si>
  <si>
    <t>Rack Mount enclosure with sliding tray and splice tray &amp; holder 20 port</t>
  </si>
  <si>
    <t>Rack Mount enclosure with sliding tray and splice tray &amp; holder 22 port</t>
  </si>
  <si>
    <t>Rack Mount enclosure with sliding tray and splice tray &amp; holder 24 port</t>
  </si>
  <si>
    <t>Rack Mount enclosure with sliding tray and splice tray &amp; holder 48 port</t>
  </si>
  <si>
    <t>ODFXX</t>
  </si>
  <si>
    <t>19" FO Shelf with Splicing Tray, with panel of 24 holes for LC or SC modules without modules</t>
  </si>
  <si>
    <t>PVCFOSB</t>
  </si>
  <si>
    <t>PVC Fiber Optic Splice Box (4 or 6 Core)</t>
  </si>
  <si>
    <t>GPJ-(04)4</t>
  </si>
  <si>
    <t>Fiber Optic aerial Splice Closure, 24 to 48 Core</t>
  </si>
  <si>
    <t>GPJ-(04)5</t>
  </si>
  <si>
    <t xml:space="preserve">Fiber Optic ground Splice Closure, 24 to 48 core </t>
  </si>
  <si>
    <t>GPJ-(04)6</t>
  </si>
  <si>
    <t>FIBER PATCH CORD</t>
  </si>
  <si>
    <t>2104-03073</t>
  </si>
  <si>
    <t xml:space="preserve">Single mode (SM) 9/125um SC -SC Simplex (1m) </t>
  </si>
  <si>
    <t>2104-04005</t>
  </si>
  <si>
    <t xml:space="preserve">Single mode (SM) 9/125um SC -FC  Duplex  (3m) </t>
  </si>
  <si>
    <t>2104-07046</t>
  </si>
  <si>
    <t xml:space="preserve">Single mode (SM) 9/125um LC -LC  Duplex  (2m) </t>
  </si>
  <si>
    <t>2104-15009</t>
  </si>
  <si>
    <t xml:space="preserve">Single mode (SM) 9/125um LC -SC  Duplex  (3m) </t>
  </si>
  <si>
    <t>2104-15045</t>
  </si>
  <si>
    <t xml:space="preserve">Single mode (SM) 9/125um LC -SC  Duplex  (2m) </t>
  </si>
  <si>
    <t>2104-04012</t>
  </si>
  <si>
    <t xml:space="preserve">Multmode (MM) 50/125um SC -FC  Duplex  (3m) </t>
  </si>
  <si>
    <t>2104-07009</t>
  </si>
  <si>
    <t xml:space="preserve">Multmode (MM) 50/125um LC -LC duplex (3m) </t>
  </si>
  <si>
    <t>2104-15001</t>
  </si>
  <si>
    <t xml:space="preserve">Multmode (MM) 50/125um LC -SC duplex (3m) </t>
  </si>
  <si>
    <t>2104-15007</t>
  </si>
  <si>
    <t>Multmode (MM) 50/125um LC -SC duplex (2m)  Yellow</t>
  </si>
  <si>
    <t>2104-07042</t>
  </si>
  <si>
    <t xml:space="preserve">Multmode (MM)  OM3 50/125um LC -LC duplex (2m) </t>
  </si>
  <si>
    <t>2104-15038</t>
  </si>
  <si>
    <t xml:space="preserve">Multmode (MM)  OM3 50/125um LC -SC duplex (2m) </t>
  </si>
  <si>
    <t>WI-SFP10LC-20KM</t>
  </si>
  <si>
    <t>2104-07412</t>
  </si>
  <si>
    <t>Multmode (MM)  OM4 50/125um LC -SC duplex (2m)  Purple</t>
  </si>
  <si>
    <t>(sell in pair)</t>
  </si>
  <si>
    <t>FIBER PIGTAIL</t>
  </si>
  <si>
    <t>2105-03003</t>
  </si>
  <si>
    <t>Single mode, 9/125um, Pigtail,, FC, 3m, Simplex</t>
  </si>
  <si>
    <t>2105-07002</t>
  </si>
  <si>
    <t>Single mode, 9/125um, Pigtail,, LC, 1m, Simplex</t>
  </si>
  <si>
    <t>2105-07012</t>
  </si>
  <si>
    <t>2105-07010</t>
  </si>
  <si>
    <t>Multmode (MM) OM4, 50/125um, Pigtail,, LC, 1m, Simplex Purple</t>
  </si>
  <si>
    <t>2206-00001</t>
  </si>
  <si>
    <t>Fusion Splice Protector Sleeve</t>
  </si>
  <si>
    <t>WI-SFP20-20KM</t>
  </si>
  <si>
    <t>MEDIA CONVERTOR, SFP MODULES</t>
  </si>
  <si>
    <t>(sell in PCS)</t>
  </si>
  <si>
    <t>HTB-1100-2</t>
  </si>
  <si>
    <t>10/100Base-TX to 100Base-FX Fast Ethernet Convertor, 2Km, SC Duplex MM</t>
  </si>
  <si>
    <t>HTB-1100S</t>
  </si>
  <si>
    <t>10/100Base-Tx to 100Base-FX Fast Ethernet Convertor,25km,SC Duplex SM</t>
  </si>
  <si>
    <t>HTB-GM-03</t>
  </si>
  <si>
    <t>10/100/1000Base-TX to 1000Base-SX/LX Fast Ethernet Convertor,2KM, SC MM</t>
  </si>
  <si>
    <t>HTB-GS-03</t>
  </si>
  <si>
    <t>10/100/1000Base-TX to 1000Base-SX/LX Fast Ethernet Convertor,25Km, SC SM</t>
  </si>
  <si>
    <t>2613-01002</t>
  </si>
  <si>
    <t>VFC-200 ST-RX &amp; ST-TX set, Video Fiber Converter,DC Adapter 220V, Wavelength 820</t>
  </si>
  <si>
    <t>2613-01005</t>
  </si>
  <si>
    <t>ST/PC (Or FC/PC), SM or MM Video Fiber Converter with Alarm. Data/Audio Interface</t>
  </si>
  <si>
    <t>GLC-SX-MMD</t>
  </si>
  <si>
    <t>Cisco GLC-SX-MMD SFP Module</t>
  </si>
  <si>
    <t>CISCOSFP-10G-SR</t>
  </si>
  <si>
    <t>CISCO,SFP-10G-SR 10GBASE-SR SFP Module</t>
  </si>
  <si>
    <t>GLC-SX-MM</t>
  </si>
  <si>
    <t>Cisco, GLC-SX-MM SFP Module</t>
  </si>
  <si>
    <t>GLC-TE</t>
  </si>
  <si>
    <t>Cisco GLC-TE, 1000BASE-T SFP transceiver module for  copper wire</t>
  </si>
  <si>
    <r>
      <t xml:space="preserve">WI-SFP20-20KM </t>
    </r>
    <r>
      <rPr>
        <sz val="9"/>
        <color indexed="10"/>
        <rFont val="Calibri"/>
        <family val="2"/>
      </rPr>
      <t>(sell in PCS)</t>
    </r>
  </si>
  <si>
    <t>20KM 1.25Gbps Single module Double Fiber Transceivers</t>
  </si>
  <si>
    <r>
      <t xml:space="preserve">WI-SFP10LC-20KM </t>
    </r>
    <r>
      <rPr>
        <sz val="9"/>
        <color indexed="10"/>
        <rFont val="Calibri"/>
        <family val="2"/>
      </rPr>
      <t>(sell in pair)</t>
    </r>
  </si>
  <si>
    <t>20KM 1.25Gbps Single module Single Fiber  Transceivers</t>
  </si>
  <si>
    <t>WI-MC101G (Pair)</t>
  </si>
  <si>
    <t>* 25KM 100/1000Mbps Single Fiber Optic Media Converter</t>
  </si>
  <si>
    <t>WI-MC101M (Pair)</t>
  </si>
  <si>
    <t>* 25KM 10/100Mbps Single Fiber Optic Media Converter</t>
  </si>
  <si>
    <t xml:space="preserve">GLC - LH - SMD </t>
  </si>
  <si>
    <t xml:space="preserve">SFP 10G - ER </t>
  </si>
  <si>
    <t>SFP 10G -LR </t>
  </si>
  <si>
    <t xml:space="preserve">GLC - TE RJ45 </t>
  </si>
  <si>
    <t xml:space="preserve">GLC - SX- MMD </t>
  </si>
  <si>
    <t>ONET CABINETS  &amp; PDUs</t>
  </si>
  <si>
    <t>91295-TAN-010</t>
  </si>
  <si>
    <t xml:space="preserve">ONET, Floor Stand 42U*600*1000.  Two section cabinet with vented door (DIY)                                                                           </t>
  </si>
  <si>
    <t>91295-TAN-002</t>
  </si>
  <si>
    <t>ONET,  Floor Stand 600X1000 42U perforated Glass Front Door and vented  Rear Door  (DIY)</t>
  </si>
  <si>
    <t>91295-TAN-013</t>
  </si>
  <si>
    <t>ONET,  Floor Stand 600X1000 32U perforated Glass Front Door and vented  Rear Door  (DIY)</t>
  </si>
  <si>
    <t>91295-TAN-014</t>
  </si>
  <si>
    <t>ONET, Floor Stand  600X1000 22U perforated Glass Front Door and vented  Rear Door  (DIY)</t>
  </si>
  <si>
    <t>91295-TAN-005</t>
  </si>
  <si>
    <t>ONET,  Floor Stand 600X 600 22U perforated Glass Front Door and vented  Rear Door  (DIY)</t>
  </si>
  <si>
    <t>91295-TAN-023</t>
  </si>
  <si>
    <t>ONET,  600*590*18U, Wall mount (DIY)</t>
  </si>
  <si>
    <t>91295-TAN-022</t>
  </si>
  <si>
    <t>ONET,  600*590*15U, Wall mount (DIY)</t>
  </si>
  <si>
    <t>91295-TAN-021</t>
  </si>
  <si>
    <t>ONET,  600*590*12U, Wall mount (DIY)</t>
  </si>
  <si>
    <t>91295-TAN-020</t>
  </si>
  <si>
    <t>ONET,  600*590*9U, Wall mount (DIY)</t>
  </si>
  <si>
    <t>91295-TAN-008</t>
  </si>
  <si>
    <t>ONET,  600*440*12U, Wall mount (DIY)</t>
  </si>
  <si>
    <t>91295-TAN-007</t>
  </si>
  <si>
    <t>ONET,  600*440*9U, Wall mount (DIY)</t>
  </si>
  <si>
    <t>91295-TAN-006</t>
  </si>
  <si>
    <t>ONET,  600*440*6U, Wall mount (DIY)</t>
  </si>
  <si>
    <t>91295-TAN-027</t>
  </si>
  <si>
    <r>
      <rPr>
        <sz val="9"/>
        <color indexed="8"/>
        <rFont val="Arial"/>
        <family val="2"/>
      </rPr>
      <t>ONET,  600*440*4U, Wall mount</t>
    </r>
    <r>
      <rPr>
        <sz val="9"/>
        <color indexed="10"/>
        <rFont val="Arial"/>
        <family val="2"/>
      </rPr>
      <t xml:space="preserve"> (PRE-ASSEMBLED)</t>
    </r>
  </si>
  <si>
    <t>2302-00004</t>
  </si>
  <si>
    <t xml:space="preserve">ONET 19" UK 6 WAY PDU  outlet </t>
  </si>
  <si>
    <t>FSE60100-01B</t>
  </si>
  <si>
    <t>ONET 1000 depth cabinet fixed shelf with mounting ear FSE60100-01B:</t>
  </si>
  <si>
    <t>2302-00006</t>
  </si>
  <si>
    <t>ONET Single cooling fans</t>
  </si>
  <si>
    <t>2304-01004-01B</t>
  </si>
  <si>
    <t>ONET  ONET, 1U blanking Panel</t>
  </si>
  <si>
    <t>CAGENUT</t>
  </si>
  <si>
    <t>DINTEK NUT+SCREW SETS M6 Cross Screws and nuts SA.5201.011</t>
  </si>
  <si>
    <t>TOOLS &amp; LABELLING TAPE</t>
  </si>
  <si>
    <t>6100-00030</t>
  </si>
  <si>
    <t>3-in-1 Fiber Optic Stripper</t>
  </si>
  <si>
    <t>6101-01005</t>
  </si>
  <si>
    <t xml:space="preserve">Stripper UTP - Blue </t>
  </si>
  <si>
    <t>6101-05002</t>
  </si>
  <si>
    <t>UTP/STP Cable stripper (Yellow)</t>
  </si>
  <si>
    <t>6101-05004</t>
  </si>
  <si>
    <t>UTP/STP cable stripper (New product)</t>
  </si>
  <si>
    <t>6102-01002CH</t>
  </si>
  <si>
    <t xml:space="preserve">Crimping, for RJ12(6P) and RJ45(8P) plug </t>
  </si>
  <si>
    <t>6102-01021</t>
  </si>
  <si>
    <t>Pass Through ezi-PLUG Crimp Tool Blue Color</t>
  </si>
  <si>
    <t>6103-01005</t>
  </si>
  <si>
    <t xml:space="preserve">E-Tool, for Horizontal Type keystone Jack E-Jacks </t>
  </si>
  <si>
    <t>6103-01006</t>
  </si>
  <si>
    <t xml:space="preserve">F-Tool, for Vertical Type keystone Jack F-Jacks </t>
  </si>
  <si>
    <t>6103-01009</t>
  </si>
  <si>
    <t xml:space="preserve">Punch down type, 110 type,with addition of 1x KRONE blade blister package  </t>
  </si>
  <si>
    <t>6106-02003</t>
  </si>
  <si>
    <t>Professional Epoxy Termination Kit</t>
  </si>
  <si>
    <t>6201-03004</t>
  </si>
  <si>
    <t xml:space="preserve"> DINTEK,Tools, UTP Twin Tester </t>
  </si>
  <si>
    <t>8204-03001</t>
  </si>
  <si>
    <t xml:space="preserve"> DINTEK,Tools,Rack series. TECH BENCH. 482mmX187.5mm X56.7mm </t>
  </si>
  <si>
    <t>8803-04001</t>
  </si>
  <si>
    <t>DINTEK, Tools, Screw Driver</t>
  </si>
  <si>
    <t>8803-06011</t>
  </si>
  <si>
    <t>DINTEK Sample Board (FIBER)</t>
  </si>
  <si>
    <t>8803-06012</t>
  </si>
  <si>
    <t>DINTEK Sample Board (COPPER)</t>
  </si>
  <si>
    <t>MEDIA CONVERTOR , VIDEO TRANSMISSION</t>
  </si>
  <si>
    <t>8201-01001</t>
  </si>
  <si>
    <t>CCTV/CATV, 1 BNC Male  to  1 Pair (Screw type) UTP transmission System,</t>
  </si>
  <si>
    <t>8201-01003</t>
  </si>
  <si>
    <t>CCTV/CATV, 1 BNC Male  to  RJ 45 Female, UTP transmission System,</t>
  </si>
  <si>
    <t>ETHERNET SWITCHES</t>
  </si>
  <si>
    <t>DES-1005C/B</t>
  </si>
  <si>
    <t>5-port 10/100Mbps Unmanagaed Switch</t>
  </si>
  <si>
    <t>DES-1016D/E</t>
  </si>
  <si>
    <t>16-port 10/100Mbps Unmanaged standalone switch (RACK MOUNT)</t>
  </si>
  <si>
    <t>GIGABIT SWITCHES</t>
  </si>
  <si>
    <t>DGS-108B</t>
  </si>
  <si>
    <t>D-Link 8-port 1000Base-T Unmanaged  Gigabit Switch (DESKTOP)</t>
  </si>
  <si>
    <t>DGS-1016D/E</t>
  </si>
  <si>
    <t>16-port 1000Base-T Unmanaged  Gigabit Switch (RACK MOUNT)</t>
  </si>
  <si>
    <t>DGS-F1024/E</t>
  </si>
  <si>
    <t>24-port 1000Base-T Unmanaged  Gigabit Switch (RACK MOUNT)</t>
  </si>
  <si>
    <t>POE SWITCHES</t>
  </si>
  <si>
    <t>DES-F1016P</t>
  </si>
  <si>
    <t>16-port Long Range POE Switch (16ports POE + 2ports UPLINK + 1port SFP)</t>
  </si>
  <si>
    <t>W/L ACCESS POINT</t>
  </si>
  <si>
    <t>DAP-1360/F/BME</t>
  </si>
  <si>
    <t>Wireless 300Mbps 11n Access Point with 1 RJ-45 port (AP, Bridge, Bridge with AP, Repeater, Wireless Client, WISP Client Router &amp; WISP Repeater)</t>
  </si>
  <si>
    <t>DAP-F3704-I</t>
  </si>
  <si>
    <t xml:space="preserve">300 Mbps 802.11a/n ( 5GHz)   Outdoor Bridge /AP/CPE, Built-in 10dBi antenna ,upto 23dBm TX power , 2 Fast Ethernet ports,IP65 , -30℃~65℃. </t>
  </si>
  <si>
    <t>WIRELESS ADAPTOR</t>
  </si>
  <si>
    <t>DWA-131/AU</t>
  </si>
  <si>
    <t>D-Link Wireless N300 Nano  1 x 2 antenna USB Adapter with driver CD (without cradle)</t>
  </si>
  <si>
    <t>3G/4G ROUTERS</t>
  </si>
  <si>
    <t>DWR-932M/A2</t>
  </si>
  <si>
    <r>
      <t>D-Link N300 4G MIFI with LCD, 3000Mah Battery</t>
    </r>
    <r>
      <rPr>
        <sz val="12"/>
        <color indexed="10"/>
        <rFont val="Calibri"/>
        <family val="2"/>
      </rPr>
      <t xml:space="preserve"> (RED COLOR)</t>
    </r>
  </si>
  <si>
    <t>DWR-M961</t>
  </si>
  <si>
    <r>
      <t xml:space="preserve">D-Link AC1200, LTE CAT6 4G/HSPA router with 4 x Gigabit LAN ports, 1 x Gigabit WAN port, 4G fail over, support LTE Band - </t>
    </r>
    <r>
      <rPr>
        <sz val="12"/>
        <color indexed="10"/>
        <rFont val="Calibri"/>
        <family val="2"/>
      </rPr>
      <t>SIM CARD SLOT</t>
    </r>
    <r>
      <rPr>
        <sz val="12"/>
        <color indexed="8"/>
        <rFont val="Calibri"/>
        <family val="2"/>
      </rPr>
      <t xml:space="preserve">
</t>
    </r>
  </si>
  <si>
    <t>IP NVR Solutions</t>
  </si>
  <si>
    <t>Appearance</t>
  </si>
  <si>
    <t>eNVR</t>
  </si>
  <si>
    <t>DS-E04NI-Q1/4P(STD)(SSD 1T)</t>
  </si>
  <si>
    <r>
      <rPr>
        <b/>
        <sz val="10"/>
        <rFont val="Arial"/>
        <family val="2"/>
      </rPr>
      <t>4 Channel NVR with 1TB SSD Inbuilt</t>
    </r>
    <r>
      <rPr>
        <sz val="10"/>
        <rFont val="Arial"/>
        <family val="2"/>
      </rPr>
      <t>, 40 Mbps incoming bandwidth, and 60 Mbps outgoing bandwidth</t>
    </r>
    <r>
      <rPr>
        <b/>
        <sz val="10"/>
        <rFont val="Arial"/>
        <family val="2"/>
      </rPr>
      <t>, NO POE, 1 RJ-45 and 1 HDMI Port</t>
    </r>
    <r>
      <rPr>
        <sz val="10"/>
        <rFont val="Arial"/>
        <family val="2"/>
      </rPr>
      <t>, Supports H.265+,  2 Year Warranty</t>
    </r>
  </si>
  <si>
    <t>NVR</t>
  </si>
  <si>
    <t>DS-7104NI-Q1/4P/M</t>
  </si>
  <si>
    <r>
      <rPr>
        <b/>
        <sz val="10"/>
        <rFont val="Arial"/>
        <family val="2"/>
      </rPr>
      <t>4 Channel NVR</t>
    </r>
    <r>
      <rPr>
        <sz val="10"/>
        <rFont val="Arial"/>
        <family val="2"/>
      </rPr>
      <t>, 40Mbps Bit Rate Input Max</t>
    </r>
    <r>
      <rPr>
        <b/>
        <sz val="10"/>
        <rFont val="Arial"/>
        <family val="2"/>
      </rPr>
      <t xml:space="preserve"> (up to </t>
    </r>
    <r>
      <rPr>
        <b/>
        <sz val="10"/>
        <color indexed="10"/>
        <rFont val="Arial"/>
        <family val="2"/>
      </rPr>
      <t>4-ch</t>
    </r>
    <r>
      <rPr>
        <b/>
        <sz val="10"/>
        <rFont val="Arial"/>
        <family val="2"/>
      </rPr>
      <t xml:space="preserve"> IP video) </t>
    </r>
    <r>
      <rPr>
        <b/>
        <sz val="10"/>
        <color indexed="10"/>
        <rFont val="Arial"/>
        <family val="2"/>
      </rPr>
      <t>1 SATA</t>
    </r>
    <r>
      <rPr>
        <b/>
        <sz val="10"/>
        <rFont val="Arial"/>
        <family val="2"/>
      </rPr>
      <t xml:space="preserve"> interface</t>
    </r>
    <r>
      <rPr>
        <sz val="10"/>
        <rFont val="Arial"/>
        <family val="2"/>
      </rPr>
      <t xml:space="preserve">, </t>
    </r>
    <r>
      <rPr>
        <b/>
        <sz val="10"/>
        <color indexed="10"/>
        <rFont val="Arial"/>
        <family val="2"/>
      </rPr>
      <t xml:space="preserve">4 </t>
    </r>
    <r>
      <rPr>
        <sz val="10"/>
        <rFont val="Arial"/>
        <family val="2"/>
      </rPr>
      <t xml:space="preserve">independent </t>
    </r>
    <r>
      <rPr>
        <b/>
        <sz val="10"/>
        <color indexed="10"/>
        <rFont val="Arial"/>
        <family val="2"/>
      </rPr>
      <t>PoE</t>
    </r>
    <r>
      <rPr>
        <sz val="10"/>
        <rFont val="Arial"/>
        <family val="2"/>
      </rPr>
      <t xml:space="preserve"> network interfaces, mini 1U case(Metal), Supports H.265+,  2 Year Warranty</t>
    </r>
  </si>
  <si>
    <t>DS-7108NI-Q1/8P/M</t>
  </si>
  <si>
    <r>
      <rPr>
        <b/>
        <sz val="10"/>
        <rFont val="Arial"/>
        <family val="2"/>
      </rPr>
      <t>8 channel NVR</t>
    </r>
    <r>
      <rPr>
        <sz val="10"/>
        <rFont val="Arial"/>
        <family val="2"/>
      </rPr>
      <t>, 60Mbps Bit Rate Input Max</t>
    </r>
    <r>
      <rPr>
        <b/>
        <sz val="10"/>
        <rFont val="Arial"/>
        <family val="2"/>
      </rPr>
      <t xml:space="preserve"> (up to </t>
    </r>
    <r>
      <rPr>
        <b/>
        <sz val="10"/>
        <color indexed="10"/>
        <rFont val="Arial"/>
        <family val="2"/>
      </rPr>
      <t>8-ch</t>
    </r>
    <r>
      <rPr>
        <b/>
        <sz val="10"/>
        <rFont val="Arial"/>
        <family val="2"/>
      </rPr>
      <t xml:space="preserve"> IP video) </t>
    </r>
    <r>
      <rPr>
        <b/>
        <sz val="10"/>
        <color indexed="10"/>
        <rFont val="Arial"/>
        <family val="2"/>
      </rPr>
      <t>1 SATA</t>
    </r>
    <r>
      <rPr>
        <b/>
        <sz val="10"/>
        <rFont val="Arial"/>
        <family val="2"/>
      </rPr>
      <t xml:space="preserve"> interface</t>
    </r>
    <r>
      <rPr>
        <sz val="10"/>
        <rFont val="Arial"/>
        <family val="2"/>
      </rPr>
      <t xml:space="preserve">, </t>
    </r>
    <r>
      <rPr>
        <b/>
        <sz val="10"/>
        <color indexed="10"/>
        <rFont val="Arial"/>
        <family val="2"/>
      </rPr>
      <t>8</t>
    </r>
    <r>
      <rPr>
        <sz val="10"/>
        <rFont val="Arial"/>
        <family val="2"/>
      </rPr>
      <t xml:space="preserve"> independent </t>
    </r>
    <r>
      <rPr>
        <b/>
        <sz val="10"/>
        <color indexed="10"/>
        <rFont val="Arial"/>
        <family val="2"/>
      </rPr>
      <t>PoE</t>
    </r>
    <r>
      <rPr>
        <sz val="10"/>
        <rFont val="Arial"/>
        <family val="2"/>
      </rPr>
      <t xml:space="preserve"> network interfaces, mini 1U case(Metal), Supports H.265+,  2 Year Warranty</t>
    </r>
  </si>
  <si>
    <t>DS-7616NI-Q2/16P</t>
  </si>
  <si>
    <r>
      <rPr>
        <b/>
        <sz val="10"/>
        <rFont val="Arial"/>
        <family val="2"/>
      </rPr>
      <t>16 Channel NVR</t>
    </r>
    <r>
      <rPr>
        <sz val="10"/>
        <rFont val="Arial"/>
        <family val="2"/>
      </rPr>
      <t xml:space="preserve">, 160Mbps Bit Rate Input Max </t>
    </r>
    <r>
      <rPr>
        <b/>
        <sz val="10"/>
        <rFont val="Arial"/>
        <family val="2"/>
      </rPr>
      <t xml:space="preserve">(up to </t>
    </r>
    <r>
      <rPr>
        <b/>
        <sz val="10"/>
        <color indexed="10"/>
        <rFont val="Arial"/>
        <family val="2"/>
      </rPr>
      <t>16-ch</t>
    </r>
    <r>
      <rPr>
        <b/>
        <sz val="10"/>
        <rFont val="Arial"/>
        <family val="2"/>
      </rPr>
      <t xml:space="preserve"> IP video)</t>
    </r>
    <r>
      <rPr>
        <sz val="10"/>
        <rFont val="Arial"/>
        <family val="2"/>
      </rPr>
      <t xml:space="preserve">, </t>
    </r>
    <r>
      <rPr>
        <b/>
        <sz val="10"/>
        <color indexed="10"/>
        <rFont val="Arial"/>
        <family val="2"/>
      </rPr>
      <t>2 SATA</t>
    </r>
    <r>
      <rPr>
        <b/>
        <sz val="10"/>
        <rFont val="Arial"/>
        <family val="2"/>
      </rPr>
      <t xml:space="preserve"> interface</t>
    </r>
    <r>
      <rPr>
        <sz val="10"/>
        <rFont val="Arial"/>
        <family val="2"/>
      </rPr>
      <t xml:space="preserve">, </t>
    </r>
    <r>
      <rPr>
        <b/>
        <sz val="10"/>
        <color indexed="10"/>
        <rFont val="Arial"/>
        <family val="2"/>
      </rPr>
      <t xml:space="preserve">16 </t>
    </r>
    <r>
      <rPr>
        <sz val="10"/>
        <rFont val="Arial"/>
        <family val="2"/>
      </rPr>
      <t>independent</t>
    </r>
    <r>
      <rPr>
        <b/>
        <sz val="10"/>
        <color indexed="10"/>
        <rFont val="Arial"/>
        <family val="2"/>
      </rPr>
      <t xml:space="preserve"> PoE</t>
    </r>
    <r>
      <rPr>
        <sz val="10"/>
        <rFont val="Arial"/>
        <family val="2"/>
      </rPr>
      <t xml:space="preserve"> network interfaces, standalone 1U 385 case(Metal), Supports H.265+, 2 Year Warranty</t>
    </r>
  </si>
  <si>
    <t>DS-7632NXI-K2/16P</t>
  </si>
  <si>
    <r>
      <rPr>
        <b/>
        <sz val="10"/>
        <rFont val="Arial"/>
        <family val="2"/>
      </rPr>
      <t>32-ch AcuSense 4K NVR</t>
    </r>
    <r>
      <rPr>
        <sz val="10"/>
        <rFont val="Arial"/>
        <family val="2"/>
      </rPr>
      <t>, 256Mbps Bit Rate Input Max</t>
    </r>
    <r>
      <rPr>
        <b/>
        <sz val="10"/>
        <rFont val="Arial"/>
        <family val="2"/>
      </rPr>
      <t xml:space="preserve">(up to </t>
    </r>
    <r>
      <rPr>
        <b/>
        <sz val="10"/>
        <color indexed="10"/>
        <rFont val="Arial"/>
        <family val="2"/>
      </rPr>
      <t>32-ch</t>
    </r>
    <r>
      <rPr>
        <b/>
        <sz val="10"/>
        <rFont val="Arial"/>
        <family val="2"/>
      </rPr>
      <t xml:space="preserve"> IP video), </t>
    </r>
    <r>
      <rPr>
        <b/>
        <sz val="10"/>
        <color indexed="10"/>
        <rFont val="Arial"/>
        <family val="2"/>
      </rPr>
      <t>2 SATA</t>
    </r>
    <r>
      <rPr>
        <b/>
        <sz val="10"/>
        <rFont val="Arial"/>
        <family val="2"/>
      </rPr>
      <t xml:space="preserve"> Interfaces</t>
    </r>
    <r>
      <rPr>
        <sz val="10"/>
        <rFont val="Arial"/>
        <family val="2"/>
      </rPr>
      <t xml:space="preserve">, </t>
    </r>
    <r>
      <rPr>
        <b/>
        <sz val="10"/>
        <color indexed="10"/>
        <rFont val="Arial"/>
        <family val="2"/>
      </rPr>
      <t>16</t>
    </r>
    <r>
      <rPr>
        <sz val="10"/>
        <rFont val="Arial"/>
        <family val="2"/>
      </rPr>
      <t xml:space="preserve"> independent</t>
    </r>
    <r>
      <rPr>
        <b/>
        <sz val="10"/>
        <color indexed="10"/>
        <rFont val="Arial"/>
        <family val="2"/>
      </rPr>
      <t xml:space="preserve"> PoE</t>
    </r>
    <r>
      <rPr>
        <sz val="10"/>
        <rFont val="Arial"/>
        <family val="2"/>
      </rPr>
      <t xml:space="preserve"> network interfaces,alarm I/O: 4/1, 1.5U case,19", Supports H.265+, 2 Year Warranty</t>
    </r>
  </si>
  <si>
    <t>DS-7732NXI-K4/16P</t>
  </si>
  <si>
    <r>
      <rPr>
        <b/>
        <sz val="10"/>
        <rFont val="Arial"/>
        <family val="2"/>
      </rPr>
      <t>32-ch  AcuSense 4K NVR</t>
    </r>
    <r>
      <rPr>
        <sz val="10"/>
        <rFont val="Arial"/>
        <family val="2"/>
      </rPr>
      <t>, 256Mbps Bit Rate Input Max</t>
    </r>
    <r>
      <rPr>
        <b/>
        <sz val="10"/>
        <rFont val="Arial"/>
        <family val="2"/>
      </rPr>
      <t xml:space="preserve">(up to </t>
    </r>
    <r>
      <rPr>
        <b/>
        <sz val="10"/>
        <color indexed="10"/>
        <rFont val="Arial"/>
        <family val="2"/>
      </rPr>
      <t>32-ch</t>
    </r>
    <r>
      <rPr>
        <b/>
        <sz val="10"/>
        <rFont val="Arial"/>
        <family val="2"/>
      </rPr>
      <t xml:space="preserve"> IP video), </t>
    </r>
    <r>
      <rPr>
        <b/>
        <sz val="10"/>
        <color indexed="10"/>
        <rFont val="Arial"/>
        <family val="2"/>
      </rPr>
      <t>4 SATA</t>
    </r>
    <r>
      <rPr>
        <b/>
        <sz val="10"/>
        <rFont val="Arial"/>
        <family val="2"/>
      </rPr>
      <t xml:space="preserve"> Interfaces</t>
    </r>
    <r>
      <rPr>
        <sz val="10"/>
        <rFont val="Arial"/>
        <family val="2"/>
      </rPr>
      <t xml:space="preserve">, </t>
    </r>
    <r>
      <rPr>
        <b/>
        <sz val="10"/>
        <color indexed="10"/>
        <rFont val="Arial"/>
        <family val="2"/>
      </rPr>
      <t>16</t>
    </r>
    <r>
      <rPr>
        <sz val="10"/>
        <rFont val="Arial"/>
        <family val="2"/>
      </rPr>
      <t xml:space="preserve"> independent</t>
    </r>
    <r>
      <rPr>
        <b/>
        <sz val="10"/>
        <color indexed="10"/>
        <rFont val="Arial"/>
        <family val="2"/>
      </rPr>
      <t xml:space="preserve"> PoE</t>
    </r>
    <r>
      <rPr>
        <sz val="10"/>
        <rFont val="Arial"/>
        <family val="2"/>
      </rPr>
      <t xml:space="preserve"> network interfaces,alarm I/O: 4/1, 1.5U case,19", Supports H.265+, 2 Year Warranty</t>
    </r>
  </si>
  <si>
    <t>DS-7764NI-M4</t>
  </si>
  <si>
    <r>
      <rPr>
        <b/>
        <sz val="10"/>
        <rFont val="Arial"/>
        <family val="2"/>
      </rPr>
      <t>64 Channel NVR</t>
    </r>
    <r>
      <rPr>
        <sz val="10"/>
        <rFont val="Arial"/>
        <family val="2"/>
      </rPr>
      <t>, 400Mbps Bit Rate, up to</t>
    </r>
    <r>
      <rPr>
        <b/>
        <sz val="10"/>
        <rFont val="Arial"/>
        <family val="2"/>
      </rPr>
      <t xml:space="preserve"> </t>
    </r>
    <r>
      <rPr>
        <b/>
        <sz val="10"/>
        <color indexed="10"/>
        <rFont val="Arial"/>
        <family val="2"/>
      </rPr>
      <t>64-ch</t>
    </r>
    <r>
      <rPr>
        <b/>
        <sz val="10"/>
        <rFont val="Arial"/>
        <family val="2"/>
      </rPr>
      <t xml:space="preserve"> IP video, </t>
    </r>
    <r>
      <rPr>
        <b/>
        <sz val="10"/>
        <color indexed="10"/>
        <rFont val="Arial"/>
        <family val="2"/>
      </rPr>
      <t>4 SATA</t>
    </r>
    <r>
      <rPr>
        <b/>
        <sz val="10"/>
        <rFont val="Arial"/>
        <family val="2"/>
      </rPr>
      <t xml:space="preserve"> interfaces</t>
    </r>
    <r>
      <rPr>
        <sz val="10"/>
        <rFont val="Arial"/>
        <family val="2"/>
      </rPr>
      <t>, 2 HDMI, 1 VGA,  Supports H.265+, 2 Year Warranty</t>
    </r>
  </si>
  <si>
    <t>DS-8664NI-I8</t>
  </si>
  <si>
    <r>
      <rPr>
        <b/>
        <sz val="10"/>
        <rFont val="Arial"/>
        <family val="2"/>
      </rPr>
      <t>64 Channel 2U NVR</t>
    </r>
    <r>
      <rPr>
        <sz val="10"/>
        <rFont val="Arial"/>
        <family val="2"/>
      </rPr>
      <t xml:space="preserve">, 320Mbps Bit Rate, up to </t>
    </r>
    <r>
      <rPr>
        <b/>
        <sz val="10"/>
        <color indexed="10"/>
        <rFont val="Arial"/>
        <family val="2"/>
      </rPr>
      <t>64-ch IP video, 8 SATA interfaces, Supports H.265+, 2 HDMI, 1 VGA, 1 eSATA, 2 Year Warranty</t>
    </r>
  </si>
  <si>
    <r>
      <rPr>
        <b/>
        <sz val="11"/>
        <rFont val="Arial"/>
        <family val="2"/>
      </rPr>
      <t xml:space="preserve">L2 Smart Managed </t>
    </r>
    <r>
      <rPr>
        <b/>
        <sz val="11"/>
        <color indexed="30"/>
        <rFont val="Arial"/>
        <family val="2"/>
      </rPr>
      <t>Ethernet</t>
    </r>
    <r>
      <rPr>
        <b/>
        <sz val="11"/>
        <rFont val="Arial"/>
        <family val="2"/>
      </rPr>
      <t xml:space="preserve"> POE Switches</t>
    </r>
  </si>
  <si>
    <t>DS-3E1318P-EI</t>
  </si>
  <si>
    <t>L2, Smart Managed, 16 10/100M RJ45 PoE ports, 2 Gigabit combo ports, 802.3af/at, PoE power budget  230W, Max. 300 meter long distance PoE transmission,  2 Year Warranty</t>
  </si>
  <si>
    <t>DS-3E1326P-EI</t>
  </si>
  <si>
    <t>L2, Smart Managed, 24 10/100M RJ45 PoE ports,  2 Gigabit combo ports, 802.3af/at, PoE power budget  370W, Max. 300 meter long distance PoE transmission,  2 Year Warranty</t>
  </si>
  <si>
    <r>
      <rPr>
        <b/>
        <sz val="11"/>
        <rFont val="Arial"/>
        <family val="2"/>
      </rPr>
      <t xml:space="preserve">L2 Smart Managed </t>
    </r>
    <r>
      <rPr>
        <b/>
        <sz val="11"/>
        <color indexed="30"/>
        <rFont val="Arial"/>
        <family val="2"/>
      </rPr>
      <t>Gigabit</t>
    </r>
    <r>
      <rPr>
        <b/>
        <sz val="11"/>
        <rFont val="Arial"/>
        <family val="2"/>
      </rPr>
      <t xml:space="preserve"> POE Switches</t>
    </r>
  </si>
  <si>
    <t>DS-3E1526P-SI</t>
  </si>
  <si>
    <r>
      <rPr>
        <sz val="10"/>
        <rFont val="Arial"/>
        <family val="2"/>
      </rPr>
      <t>L2, Smart Managed 24</t>
    </r>
    <r>
      <rPr>
        <b/>
        <sz val="10"/>
        <rFont val="Arial"/>
        <family val="2"/>
      </rPr>
      <t xml:space="preserve"> Gigabit </t>
    </r>
    <r>
      <rPr>
        <sz val="10"/>
        <rFont val="Arial"/>
        <family val="2"/>
      </rPr>
      <t>PoE Switch 2 Gigabit SFP ports,  802.3af/at, PoE power budget 370W, max. 300 meter long distance PoE transmission, 2 Year Warranty</t>
    </r>
  </si>
  <si>
    <t>IP 265+ CCTV Solutions</t>
  </si>
  <si>
    <t>Price Excl</t>
  </si>
  <si>
    <t>Price Incl</t>
  </si>
  <si>
    <t>EZVIZ</t>
  </si>
  <si>
    <t>CS-TY1</t>
  </si>
  <si>
    <t>Ezviz Smart Wi-Fi Pan &amp; Tilt Camera1/4"  Progressive Scan CMOS,4mm, view angle: 85°(Diagonal), 75° (Horizontal), 45°(Vertical),1920x1080@Max 15fps, H.264, 3D DNR,Digital WDR,Motion Detection,Two-way talk,sleep mode, on-board MicroSD slot  Wi-Fi 2.4G, Power Adapter, 1 Year warranty</t>
  </si>
  <si>
    <t>ECO IP CAMERA</t>
  </si>
  <si>
    <t>2MP ECO IP Camera</t>
  </si>
  <si>
    <t>DS-2CD1021G0E-I/ECO</t>
  </si>
  <si>
    <r>
      <rPr>
        <b/>
        <sz val="10"/>
        <rFont val="Arial"/>
        <family val="2"/>
      </rPr>
      <t>2MP Bullet</t>
    </r>
    <r>
      <rPr>
        <sz val="10"/>
        <rFont val="Arial"/>
        <family val="2"/>
      </rPr>
      <t xml:space="preserve"> 4mm fixed lens, IP67, 1/2.8" Progressive CMOS, ICR, 1920x1080:15fps(P) H.265+, DWDR, 3D DNR, BLC, </t>
    </r>
    <r>
      <rPr>
        <b/>
        <sz val="10"/>
        <rFont val="Arial"/>
        <family val="2"/>
      </rPr>
      <t>IR range: up to 30m</t>
    </r>
    <r>
      <rPr>
        <sz val="10"/>
        <rFont val="Arial"/>
        <family val="2"/>
      </rPr>
      <t>, DC12V &amp; PoE, 1 Year Warranty</t>
    </r>
  </si>
  <si>
    <t>DS-2CD1121G0E-I/ECO</t>
  </si>
  <si>
    <r>
      <rPr>
        <b/>
        <sz val="10"/>
        <rFont val="Arial"/>
        <family val="2"/>
      </rPr>
      <t>2MP Dome</t>
    </r>
    <r>
      <rPr>
        <sz val="10"/>
        <rFont val="Arial"/>
        <family val="2"/>
      </rPr>
      <t xml:space="preserve"> 2.8mm fixed lens,  IP67 &amp; IK10,1/2.8" Progressive CMOS, 1/2.8" Progressive CMOS, ICR, 1920x1080:15fps(P) H.265+, DWDR, 3D DNR, BLC, </t>
    </r>
    <r>
      <rPr>
        <b/>
        <sz val="10"/>
        <rFont val="Arial"/>
        <family val="2"/>
      </rPr>
      <t>IR range: up to 30m</t>
    </r>
    <r>
      <rPr>
        <sz val="10"/>
        <rFont val="Arial"/>
        <family val="2"/>
      </rPr>
      <t>, DC12V &amp; PoE, 1 Year Warranty</t>
    </r>
  </si>
  <si>
    <t>SMART HYBRID LIGHT</t>
  </si>
  <si>
    <t>DS-2CD1043G2-LIU(4mm)</t>
  </si>
  <si>
    <r>
      <rPr>
        <b/>
        <sz val="10"/>
        <rFont val="Arial"/>
        <family val="2"/>
      </rPr>
      <t>4MP Bullet</t>
    </r>
    <r>
      <rPr>
        <sz val="10"/>
        <rFont val="Arial"/>
        <family val="2"/>
      </rPr>
      <t xml:space="preserve"> 4mm fixed lens, IP67, 2560 × 1440: 20fps(P)/15fps(N), H.265+, WDR, 3D DNR, BLC, IR or white light range: up to 30m, </t>
    </r>
    <r>
      <rPr>
        <b/>
        <sz val="10"/>
        <rFont val="Arial"/>
        <family val="2"/>
      </rPr>
      <t>Built-in microphone</t>
    </r>
    <r>
      <rPr>
        <sz val="10"/>
        <rFont val="Arial"/>
        <family val="2"/>
      </rPr>
      <t>, DC12V &amp; PoE, 2 Year Warranty</t>
    </r>
  </si>
  <si>
    <t>DS-2CD1083G2-LIU(4mm)</t>
  </si>
  <si>
    <r>
      <rPr>
        <b/>
        <sz val="10"/>
        <rFont val="Arial"/>
        <family val="2"/>
      </rPr>
      <t>8MP Bullet</t>
    </r>
    <r>
      <rPr>
        <sz val="10"/>
        <rFont val="Arial"/>
        <family val="2"/>
      </rPr>
      <t xml:space="preserve"> 4mm fixed lens, IP67, 3840 × 2160: 12.5fps(P)/15fps(N), H.265+, WDR, 3D DNR, BLC, IR or white light range: up to 30m, </t>
    </r>
    <r>
      <rPr>
        <b/>
        <sz val="10"/>
        <rFont val="Arial"/>
        <family val="2"/>
      </rPr>
      <t>Built-in microphone</t>
    </r>
    <r>
      <rPr>
        <sz val="10"/>
        <rFont val="Arial"/>
        <family val="2"/>
      </rPr>
      <t>, DC12V &amp; PoE, 2 Year Warranty</t>
    </r>
  </si>
  <si>
    <t>DS-2CD1143G2-LIU(2.8mm)</t>
  </si>
  <si>
    <r>
      <rPr>
        <b/>
        <sz val="10"/>
        <rFont val="Arial"/>
        <family val="2"/>
      </rPr>
      <t>4MP Dome</t>
    </r>
    <r>
      <rPr>
        <sz val="10"/>
        <rFont val="Arial"/>
        <family val="2"/>
      </rPr>
      <t xml:space="preserve"> 2.8mm fixed lens,  IP67 &amp; IK1081/3" Progressive CMOS, ICR, 1920 × 1080: 25fps(P)/15fps(N), H.265+, WDR, 3D DNR, BLC, IR or white light range: up to 30m, </t>
    </r>
    <r>
      <rPr>
        <b/>
        <sz val="10"/>
        <rFont val="Arial"/>
        <family val="2"/>
      </rPr>
      <t>Built-in microphone</t>
    </r>
    <r>
      <rPr>
        <sz val="10"/>
        <rFont val="Arial"/>
        <family val="2"/>
      </rPr>
      <t xml:space="preserve">, DC12V &amp; PoE, </t>
    </r>
    <r>
      <rPr>
        <b/>
        <sz val="10"/>
        <rFont val="Arial"/>
        <family val="2"/>
      </rPr>
      <t>2  Year Warranty</t>
    </r>
  </si>
  <si>
    <t>DS-2CD1183G2-LIU(2.8mm)</t>
  </si>
  <si>
    <r>
      <rPr>
        <b/>
        <sz val="10"/>
        <rFont val="Arial"/>
        <family val="2"/>
      </rPr>
      <t>8MP Dome</t>
    </r>
    <r>
      <rPr>
        <sz val="10"/>
        <rFont val="Arial"/>
        <family val="2"/>
      </rPr>
      <t xml:space="preserve"> 2.8mm fixed lens,  IP67 &amp; IK1081/3" Progressive CMOS, ICR, 3840 × 2160: 12.5fps(P)/15fps(N), H.265+, WDR, 3D DNR, BLC, IR or white light range: up to 30m, </t>
    </r>
    <r>
      <rPr>
        <b/>
        <sz val="10"/>
        <rFont val="Arial"/>
        <family val="2"/>
      </rPr>
      <t>Built-in microphone</t>
    </r>
    <r>
      <rPr>
        <sz val="10"/>
        <rFont val="Arial"/>
        <family val="2"/>
      </rPr>
      <t xml:space="preserve">, DC12V &amp; PoE, </t>
    </r>
    <r>
      <rPr>
        <b/>
        <sz val="10"/>
        <rFont val="Arial"/>
        <family val="2"/>
      </rPr>
      <t>2  Year Warranty</t>
    </r>
  </si>
  <si>
    <t>ColorVu</t>
  </si>
  <si>
    <t>DS-2CD1027G2-L(4)</t>
  </si>
  <si>
    <r>
      <rPr>
        <b/>
        <sz val="10"/>
        <rFont val="Arial"/>
        <family val="2"/>
      </rPr>
      <t>2MP Bullet</t>
    </r>
    <r>
      <rPr>
        <sz val="10"/>
        <rFont val="Arial"/>
        <family val="2"/>
      </rPr>
      <t xml:space="preserve"> 4mm fixed lens, 1/2.7" Progressive CMOS, 1920x1080:25fps, H.265+, WDR, 3D DNR, BLC, up to 30m warm light, DC12V &amp; PoE, Full Metal, 2 Year Warranty</t>
    </r>
  </si>
  <si>
    <t>DS-2CD1047G2-LUF(4)</t>
  </si>
  <si>
    <r>
      <rPr>
        <b/>
        <sz val="10"/>
        <rFont val="Arial"/>
        <family val="2"/>
      </rPr>
      <t>4MP Bullet</t>
    </r>
    <r>
      <rPr>
        <sz val="10"/>
        <rFont val="Arial"/>
        <family val="2"/>
      </rPr>
      <t xml:space="preserve"> 4mm fixed lens,</t>
    </r>
    <r>
      <rPr>
        <b/>
        <sz val="10"/>
        <rFont val="Arial"/>
        <family val="2"/>
      </rPr>
      <t xml:space="preserve"> Built-in Mic</t>
    </r>
    <r>
      <rPr>
        <sz val="10"/>
        <rFont val="Arial"/>
        <family val="2"/>
      </rPr>
      <t>, 1/2.7" Progressive CMOS, 2560x1440:20fps, H.265+, WDR, 3D DNR, BLC, up to 30m warm light, DC12V &amp; PoE, Full Metal, 2 Year Warranty</t>
    </r>
  </si>
  <si>
    <t>DS-2CD1067G2-LUF(4mm)</t>
  </si>
  <si>
    <r>
      <rPr>
        <b/>
        <sz val="10"/>
        <rFont val="Arial"/>
        <family val="2"/>
      </rPr>
      <t>6MP Bullet</t>
    </r>
    <r>
      <rPr>
        <sz val="10"/>
        <rFont val="Arial"/>
        <family val="2"/>
      </rPr>
      <t xml:space="preserve"> 4mm fixed lens,</t>
    </r>
    <r>
      <rPr>
        <b/>
        <sz val="10"/>
        <rFont val="Arial"/>
        <family val="2"/>
      </rPr>
      <t xml:space="preserve"> Built-in Mic</t>
    </r>
    <r>
      <rPr>
        <sz val="10"/>
        <rFont val="Arial"/>
        <family val="2"/>
      </rPr>
      <t>, 1/2.7" Progressive CMOS, 3200x1800:20fps, H.265+, WDR, 3D DNR, BLC, up to 30m warm light, DC12V &amp; PoE, Full Metal, 2 Year Warranty</t>
    </r>
  </si>
  <si>
    <t xml:space="preserve"> DS-2CD1327G2(2.8) </t>
  </si>
  <si>
    <r>
      <rPr>
        <b/>
        <sz val="10"/>
        <rFont val="Arial"/>
        <family val="2"/>
      </rPr>
      <t>2MP Turret,</t>
    </r>
    <r>
      <rPr>
        <sz val="10"/>
        <rFont val="Arial"/>
        <family val="2"/>
      </rPr>
      <t xml:space="preserve"> 2.8mm fixed lens,1/2.7" Progressive CMOS, 1920x1080:25fps, H.265+,  WDR, 3D DNR, BLC, up to 30m warm light, DC12V &amp; PoE, Full Metal, 2 Year Warranty</t>
    </r>
  </si>
  <si>
    <t>DS-2CD1347G2-LUF(2.8</t>
  </si>
  <si>
    <r>
      <rPr>
        <b/>
        <sz val="10"/>
        <rFont val="Arial"/>
        <family val="2"/>
      </rPr>
      <t>4MP Turret,</t>
    </r>
    <r>
      <rPr>
        <sz val="10"/>
        <rFont val="Arial"/>
        <family val="2"/>
      </rPr>
      <t xml:space="preserve"> 2.8mm fixed lens, </t>
    </r>
    <r>
      <rPr>
        <b/>
        <sz val="10"/>
        <rFont val="Arial"/>
        <family val="2"/>
      </rPr>
      <t>Built-in Mic</t>
    </r>
    <r>
      <rPr>
        <sz val="10"/>
        <rFont val="Arial"/>
        <family val="2"/>
      </rPr>
      <t>, 1/2.7" Progressive CMOS, 2560x1440:20fps, H.265+,  WDR, 3D DNR, BLC, up to 30m warm light, DC12V &amp; PoE, Full Metal, 2 Year Warranty</t>
    </r>
  </si>
  <si>
    <t>DS-2CD1367G2-LUF(2.8mm)</t>
  </si>
  <si>
    <r>
      <rPr>
        <b/>
        <sz val="10"/>
        <rFont val="Arial"/>
        <family val="2"/>
      </rPr>
      <t>6MP Turret,</t>
    </r>
    <r>
      <rPr>
        <sz val="10"/>
        <rFont val="Arial"/>
        <family val="2"/>
      </rPr>
      <t xml:space="preserve"> 2.8mm fixed lens, </t>
    </r>
    <r>
      <rPr>
        <b/>
        <sz val="10"/>
        <rFont val="Arial"/>
        <family val="2"/>
      </rPr>
      <t>Built-in Mic</t>
    </r>
    <r>
      <rPr>
        <sz val="10"/>
        <rFont val="Arial"/>
        <family val="2"/>
      </rPr>
      <t>, 1/2.7" Progressive CMOS, 3200x1800:20fps, H.265+,  WDR, 3D DNR, BLC, up to 30m warm light, DC12V &amp; PoE, Full Metal, 2 Year Warranty</t>
    </r>
  </si>
  <si>
    <t>20 Series Bullet</t>
  </si>
  <si>
    <t>DS-2CD2047G2-L(4mm)</t>
  </si>
  <si>
    <r>
      <rPr>
        <b/>
        <sz val="10"/>
        <rFont val="Arial"/>
        <family val="2"/>
      </rPr>
      <t>4MP Bullet</t>
    </r>
    <r>
      <rPr>
        <sz val="10"/>
        <rFont val="Arial"/>
        <family val="2"/>
      </rPr>
      <t xml:space="preserve"> 4mm fixed lens, 1/1.8" Progressive Scan CMOS; H.265+; 120dB WDR; 30M White light Range; 
Color: 0.0014 lux @(F1.0, AGC ON), 0 lux with LED on; 
25fps/24fps(2560×1440, 2304×1296, 1920×1080); VCA functions; 3 streams; 3D DNR; BLC; ICR; 3000K Warm LED; DC12V&amp;PoE; Built-in micro SD slot, 2 Year Warranty</t>
    </r>
  </si>
  <si>
    <t>CLEARANCE</t>
  </si>
  <si>
    <t>DS-2CD2047G2-LU(4mm)</t>
  </si>
  <si>
    <r>
      <rPr>
        <b/>
        <sz val="10"/>
        <rFont val="Arial"/>
        <family val="2"/>
      </rPr>
      <t>4MP Bullet</t>
    </r>
    <r>
      <rPr>
        <sz val="10"/>
        <rFont val="Arial"/>
        <family val="2"/>
      </rPr>
      <t xml:space="preserve"> 4mm fixed lens, </t>
    </r>
    <r>
      <rPr>
        <b/>
        <sz val="10"/>
        <rFont val="Arial"/>
        <family val="2"/>
      </rPr>
      <t>Built-in Mic</t>
    </r>
    <r>
      <rPr>
        <sz val="10"/>
        <rFont val="Arial"/>
        <family val="2"/>
      </rPr>
      <t>, 1/1.8" Progressive Scan CMOS; H.265+; 120dB WDR; 30M White light Range; Color: 0.0014 lux @(F1.0, AGC ON), 0 lux with LED on; 25fps/24fps(2560×1440, 2304×1296, 1920×1080); VCA functions; 3 streams; 3D DNR; BLC; ICR; 3000K Warm LED; DC12V&amp;PoE; Built-in micro SD slot, 2 Year Warranty</t>
    </r>
  </si>
  <si>
    <t>1T Series Colorvu up to 50m Bullets</t>
  </si>
  <si>
    <t>DS-2CD1T27G2-L(4)</t>
  </si>
  <si>
    <r>
      <rPr>
        <b/>
        <sz val="10"/>
        <rFont val="Arial"/>
        <family val="2"/>
      </rPr>
      <t>2MP Bullet</t>
    </r>
    <r>
      <rPr>
        <sz val="10"/>
        <rFont val="Arial"/>
        <family val="2"/>
      </rPr>
      <t xml:space="preserve">, </t>
    </r>
    <r>
      <rPr>
        <b/>
        <sz val="10"/>
        <rFont val="Arial"/>
        <family val="2"/>
      </rPr>
      <t>up to 50m warm ligh</t>
    </r>
    <r>
      <rPr>
        <sz val="10"/>
        <rFont val="Arial"/>
        <family val="2"/>
      </rPr>
      <t xml:space="preserve">t, IMP67, 1/2.8" Progressive CMOS Fixed Lens, 1920x1080:25fps(P)/30fps(N),H.265+, DWDR, 3D DNR, BLC, DC12V &amp; PoE,Built-in MicroSD Slot,2 Year Warranty
</t>
    </r>
  </si>
  <si>
    <t xml:space="preserve"> DS-2CD1T47G2-LUF(4mm)</t>
  </si>
  <si>
    <r>
      <rPr>
        <b/>
        <sz val="10"/>
        <rFont val="Arial"/>
        <family val="2"/>
      </rPr>
      <t>4MP Bullet</t>
    </r>
    <r>
      <rPr>
        <sz val="10"/>
        <rFont val="Arial"/>
        <family val="2"/>
      </rPr>
      <t xml:space="preserve">, </t>
    </r>
    <r>
      <rPr>
        <b/>
        <sz val="10"/>
        <rFont val="Arial"/>
        <family val="2"/>
      </rPr>
      <t>up to 50m warm ligh</t>
    </r>
    <r>
      <rPr>
        <sz val="10"/>
        <rFont val="Arial"/>
        <family val="2"/>
      </rPr>
      <t>t, IP67, 1/2.7" Progressive CMOS Fixed Lens, ICR,2560x1440: 20fps(P)/(N), H.265+/H.265/H.264+&amp;H.264, WDR, 3D DNR, BLC, DC12V &amp; PoE, Build-in microphone &amp; microSD,Slot, 2 Year Warranty</t>
    </r>
  </si>
  <si>
    <t>DS-2CD1T67G2-LUF(4mm)</t>
  </si>
  <si>
    <r>
      <rPr>
        <b/>
        <sz val="10"/>
        <rFont val="Arial"/>
        <family val="2"/>
      </rPr>
      <t>6MP Bullet</t>
    </r>
    <r>
      <rPr>
        <sz val="10"/>
        <rFont val="Arial"/>
        <family val="2"/>
      </rPr>
      <t xml:space="preserve">, </t>
    </r>
    <r>
      <rPr>
        <b/>
        <sz val="10"/>
        <rFont val="Arial"/>
        <family val="2"/>
      </rPr>
      <t>up to 50m warm ligh</t>
    </r>
    <r>
      <rPr>
        <sz val="10"/>
        <rFont val="Arial"/>
        <family val="2"/>
      </rPr>
      <t>t, IP67, 1/3" Progressive CMOS, ICR,3200 × 1800: 20fps(P)/(N), H.265+, WDR, 3D DNR, BLC, Warm light range: up to 50m, DC12V &amp; PoE, 2 Year Warranty</t>
    </r>
  </si>
  <si>
    <t>Panoramic ColorVu</t>
  </si>
  <si>
    <t>DS-2CD2347G2P-LSU/SL</t>
  </si>
  <si>
    <r>
      <rPr>
        <b/>
        <sz val="10"/>
        <rFont val="Arial"/>
        <family val="2"/>
      </rPr>
      <t>4MP Panoramic ColorVu Fixed Turret</t>
    </r>
    <r>
      <rPr>
        <sz val="10"/>
        <rFont val="Arial"/>
        <family val="2"/>
      </rPr>
      <t>, Fixed focal lens, dual lens, 2.8 mm2 × 1/2.5" Progressive Scan CMOS, IP67,
3040 × 1368, White Light up to 30 m, 2 Year Warramty</t>
    </r>
  </si>
  <si>
    <t>DS-1273ZJ-140</t>
  </si>
  <si>
    <t>Wall Mount Bracket for Panoramic Colorvu</t>
  </si>
  <si>
    <t>EASY IP 1.0</t>
  </si>
  <si>
    <t>Vari-Focal IR Bullet Network Camera</t>
  </si>
  <si>
    <t>DS-2CD1643G0-IZ</t>
  </si>
  <si>
    <r>
      <rPr>
        <b/>
        <sz val="10"/>
        <color indexed="8"/>
        <rFont val="Arial"/>
        <family val="2"/>
      </rPr>
      <t xml:space="preserve">4MP Motorised </t>
    </r>
    <r>
      <rPr>
        <sz val="10"/>
        <color indexed="8"/>
        <rFont val="Arial"/>
        <family val="2"/>
      </rPr>
      <t>Vari-Focal IR Bullet,1/2.8" Progressive CMOS, ICR, 2560x1440:20fps(P)/30fps(N), 2.8~12mm VF lens, H.264+, IP67, 120db WDR, 3D DNR, BLC, IR range: up to 30m, DC12V &amp; PoE, TF card slot, 1 Year Warranty</t>
    </r>
  </si>
  <si>
    <t>Vari-Focal IR Dome Network Camera</t>
  </si>
  <si>
    <t>DS-2CD1721FWD-I</t>
  </si>
  <si>
    <r>
      <rPr>
        <b/>
        <sz val="10"/>
        <color indexed="8"/>
        <rFont val="Arial"/>
        <family val="2"/>
      </rPr>
      <t xml:space="preserve">2MP </t>
    </r>
    <r>
      <rPr>
        <sz val="10"/>
        <color indexed="8"/>
        <rFont val="Arial"/>
        <family val="2"/>
      </rPr>
      <t>Vari-Focal IR Dome Network Camera, 1/2.8" Progressive CMOS, ICR, 1920x1080:25fps(P)/30fps(N), 2.8~12mm VF lens, H.264+&amp;H.264, IP67, 120db WDR, 3D DNR, BLC, IR range: up to 30m, DC12V &amp; PoE, TF card slot, 1 Year Warranty</t>
    </r>
  </si>
  <si>
    <t>DS-2CD1743G0-IZ</t>
  </si>
  <si>
    <r>
      <rPr>
        <b/>
        <sz val="10"/>
        <color indexed="8"/>
        <rFont val="Arial"/>
        <family val="2"/>
      </rPr>
      <t xml:space="preserve">4MP Motorised  </t>
    </r>
    <r>
      <rPr>
        <sz val="10"/>
        <color indexed="8"/>
        <rFont val="Arial"/>
        <family val="2"/>
      </rPr>
      <t>Vari-Focal IR Dome Network Camera, 1/2.8" Progressive CMOS, ICR, 2560x1440:20fps(P)/30fps(N), 2.8~12mm VF lens, H.264+&amp;H.264, IP67, 120db WDR, 3D DNR, BLC, IR range: up to 30m, DC12V &amp; PoE, TF card slot, 1 Year Warranty</t>
    </r>
  </si>
  <si>
    <t>ETA END OF FEB</t>
  </si>
  <si>
    <t>EASY IP 2.0 (H.265+)</t>
  </si>
  <si>
    <t>20-series EXIR Mini Bullet Camera</t>
  </si>
  <si>
    <t>DS-2CD2063G0-I / DS-2CD2063G2-I(4mm)</t>
  </si>
  <si>
    <r>
      <rPr>
        <b/>
        <sz val="10"/>
        <color indexed="8"/>
        <rFont val="Arial"/>
        <family val="2"/>
      </rPr>
      <t xml:space="preserve">6MP </t>
    </r>
    <r>
      <rPr>
        <sz val="10"/>
        <color indexed="8"/>
        <rFont val="Arial"/>
        <family val="2"/>
      </rPr>
      <t>4mm fixed lens,IP67, all metal, 1/2.8" Progressive Scan CMOS; H.265+ MJPEG; Color: 0.01 lux @(F1.2, AGC ON), 0 lux with IR; 20fps(3072×2048, 3072×1728), 25fps/30fps (2560×1440, 1920×1080);3 VCA functions; 3 streams; 3D DNR; ICR; EXIR 2.0, up to 30m; DC12V&amp;PoE; Built-in micro SD slot, 2 Year Warranty</t>
    </r>
  </si>
  <si>
    <t>DS-2CD2083G0-I (4mm)/DS-2CD2083G2-I(4MM)</t>
  </si>
  <si>
    <r>
      <rPr>
        <b/>
        <sz val="10"/>
        <color indexed="8"/>
        <rFont val="Arial"/>
        <family val="2"/>
      </rPr>
      <t>8MP</t>
    </r>
    <r>
      <rPr>
        <sz val="10"/>
        <color indexed="8"/>
        <rFont val="Arial"/>
        <family val="2"/>
      </rPr>
      <t xml:space="preserve"> 4mm fixed lens, 1/2.5" Progressive Scan CMOS; H.265+/H.265/H.264+/H.264/MJPEG; Color: 0.01 lux@(F1.2, AGC ON), 0 lux with IR; 12.5/15fps(3840×2160), 20fps(3072×1728), 25fps/30fps (2560×1440, 1920×1080, 1280×720); 3 VCA functions; 3 streams; 3D DNR; ICR; EXIR 2.0, up to 30m; DC12V&amp;PoE; Built-in micro SD/SDHC/SDXC slot; 2 Year Warranty</t>
    </r>
  </si>
  <si>
    <t>21 series EXIR Dome Camera</t>
  </si>
  <si>
    <t>DS-2CD2163G2-IU(2.8)</t>
  </si>
  <si>
    <r>
      <rPr>
        <b/>
        <sz val="10"/>
        <color indexed="8"/>
        <rFont val="Arial"/>
        <family val="2"/>
      </rPr>
      <t xml:space="preserve">6MP </t>
    </r>
    <r>
      <rPr>
        <sz val="10"/>
        <color indexed="8"/>
        <rFont val="Arial"/>
        <family val="2"/>
      </rPr>
      <t xml:space="preserve">2.8mm fixed lens, </t>
    </r>
    <r>
      <rPr>
        <b/>
        <sz val="10"/>
        <color indexed="8"/>
        <rFont val="Arial"/>
        <family val="2"/>
      </rPr>
      <t>Built-in Mic</t>
    </r>
    <r>
      <rPr>
        <sz val="10"/>
        <color indexed="8"/>
        <rFont val="Arial"/>
        <family val="2"/>
      </rPr>
      <t>, IP67 / IK10, All Metal, 1/2.8" Progressive Scan CMOS; H.265+ MJPEG; Color: 0.01 lux @(F1.2, AGC ON), 0 lux with IR; 20fps(3072×2048, 3072×1728), 25fps/30fps (2560×1440, 1920×1080); 3 VCA functions; 3 streams; 3D DNR; ICR; EXIR 2.0, up to 30m; DC12V&amp;PoE; Built-in micro SD slot; 2 Year Warranty</t>
    </r>
  </si>
  <si>
    <t>DS-2CD2183G2-IU (2.8mm)</t>
  </si>
  <si>
    <r>
      <rPr>
        <b/>
        <sz val="10"/>
        <color indexed="8"/>
        <rFont val="Arial"/>
        <family val="2"/>
      </rPr>
      <t>8MP</t>
    </r>
    <r>
      <rPr>
        <sz val="10"/>
        <color indexed="8"/>
        <rFont val="Arial"/>
        <family val="2"/>
      </rPr>
      <t xml:space="preserve"> 2.8mm fixed lens, </t>
    </r>
    <r>
      <rPr>
        <b/>
        <sz val="10"/>
        <rFont val="Arial"/>
        <family val="2"/>
      </rPr>
      <t>Bult-in Mic</t>
    </r>
    <r>
      <rPr>
        <sz val="10"/>
        <color indexed="8"/>
        <rFont val="Arial"/>
        <family val="2"/>
      </rPr>
      <t>, 1/2.5" Progressive Scan CMOS; H.265+; Color: 0.01 lux@(F1.2, AGC ON), 0 lux with IR; 12.5/15fps(3840×2160), 20fps(3072×1728),25fps/30fps (2560×1440, 1920×1080, 1280×720); 3 VCA functions; 3 streams; 3D DNR; ICR; EXIR 2.0, up to 30m; DC12V&amp;PoE; Built-in micro SD slot, 2 Year Warranty</t>
    </r>
  </si>
  <si>
    <r>
      <rPr>
        <b/>
        <sz val="16"/>
        <color indexed="9"/>
        <rFont val="Arial"/>
        <family val="2"/>
      </rPr>
      <t xml:space="preserve">ULTRA SERIES - </t>
    </r>
    <r>
      <rPr>
        <b/>
        <sz val="16"/>
        <color indexed="8"/>
        <rFont val="Arial"/>
        <family val="2"/>
      </rPr>
      <t>3 SERIES</t>
    </r>
  </si>
  <si>
    <t>Dome Camera</t>
  </si>
  <si>
    <t>DS-2CD3143G2-IU(2.8)</t>
  </si>
  <si>
    <r>
      <rPr>
        <b/>
        <sz val="10"/>
        <color indexed="8"/>
        <rFont val="Arial"/>
        <family val="2"/>
      </rPr>
      <t xml:space="preserve">4MP ULTRA Vandal Proof 120 dB true WDR Dome, </t>
    </r>
    <r>
      <rPr>
        <sz val="10"/>
        <color indexed="8"/>
        <rFont val="Arial"/>
        <family val="2"/>
      </rPr>
      <t xml:space="preserve">2.8mm fixed lens, </t>
    </r>
    <r>
      <rPr>
        <b/>
        <sz val="10"/>
        <color indexed="8"/>
        <rFont val="Arial"/>
        <family val="2"/>
      </rPr>
      <t>Built-in Mic</t>
    </r>
    <r>
      <rPr>
        <sz val="10"/>
        <color indexed="8"/>
        <rFont val="Arial"/>
        <family val="2"/>
      </rPr>
      <t xml:space="preserve">, IP67 / IK10, All Metal, 1/2.8" Progressive Scan CMOS; H.265+ MJPEG; Color: 0.01 lux @(F1.2, AGC ON), 0 lux with IR; 20fps(3072×2048, 3072×1728), 25fps/30fps (2560×1440, 1920×1080); 3 VCA functions; 3 streams; 3D DNR; ICR; EXIR 2.0, up to 30m; DC12V&amp;PoE; Built-in micro SD slot; </t>
    </r>
    <r>
      <rPr>
        <b/>
        <sz val="10"/>
        <color indexed="8"/>
        <rFont val="Arial"/>
        <family val="2"/>
      </rPr>
      <t>5 Year Warranty</t>
    </r>
  </si>
  <si>
    <t>DS-2CD3163G2-ISU(4mm)</t>
  </si>
  <si>
    <r>
      <rPr>
        <b/>
        <sz val="10"/>
        <color indexed="8"/>
        <rFont val="Arial"/>
        <family val="2"/>
      </rPr>
      <t xml:space="preserve">6MP ULTRA Vandal Proof 120 dB true WDR Dome, </t>
    </r>
    <r>
      <rPr>
        <sz val="10"/>
        <color indexed="8"/>
        <rFont val="Arial"/>
        <family val="2"/>
      </rPr>
      <t xml:space="preserve">2.8mm fixed lens, </t>
    </r>
    <r>
      <rPr>
        <b/>
        <sz val="10"/>
        <color indexed="8"/>
        <rFont val="Arial"/>
        <family val="2"/>
      </rPr>
      <t>Built-in Mic</t>
    </r>
    <r>
      <rPr>
        <sz val="10"/>
        <color indexed="8"/>
        <rFont val="Arial"/>
        <family val="2"/>
      </rPr>
      <t xml:space="preserve">, IP67 / IK10, All Metal, 1/2.8" Progressive Scan CMOS; H.265+/H.265/H.264+/H.264/MJPEG; 
Color: 0.005 lux @(F1.6, AGC ON), 0 lux with IR; 20fps(3200x1800); VCA functions; 3 streams; 3D DNR; BLC; ICR; EXIR; DC12V&amp;PoE; Built-in micro SD,-S:Alarm:1/1 ,Audio:1/1, </t>
    </r>
    <r>
      <rPr>
        <b/>
        <sz val="10"/>
        <color indexed="8"/>
        <rFont val="Arial"/>
        <family val="2"/>
      </rPr>
      <t>5 Year Warranty</t>
    </r>
  </si>
  <si>
    <t>DS-2CD3386G2-ISU(4)</t>
  </si>
  <si>
    <r>
      <rPr>
        <b/>
        <sz val="10"/>
        <color indexed="8"/>
        <rFont val="Arial"/>
        <family val="2"/>
      </rPr>
      <t>8MP ULTRA 120 dB true WDR Dark Fighter AcuSense Turret, 4</t>
    </r>
    <r>
      <rPr>
        <sz val="10"/>
        <color indexed="8"/>
        <rFont val="Arial"/>
        <family val="2"/>
      </rPr>
      <t xml:space="preserve">mm fixed lens, </t>
    </r>
    <r>
      <rPr>
        <b/>
        <sz val="10"/>
        <color indexed="8"/>
        <rFont val="Arial"/>
        <family val="2"/>
      </rPr>
      <t>Built-in Mic</t>
    </r>
    <r>
      <rPr>
        <sz val="10"/>
        <color indexed="8"/>
        <rFont val="Arial"/>
        <family val="2"/>
      </rPr>
      <t xml:space="preserve">, IP67, All Metal, 1/2.8" Progressive Scan CMOS; H.265+ MJPEG; Color: 0.01 lux @(F1.2, AGC ON), 0 lux with IR;  20fps(3840×2160), 25fps/30fps (3072×1728, 2560×1440, 2048×1536,1920×1080); 3 VCA functions; 3 streams; 3D DNR; ICR; EXIR 2.0, up to 30m; DC12V&amp;PoE; Built-in micro SD slot; </t>
    </r>
    <r>
      <rPr>
        <b/>
        <sz val="10"/>
        <color indexed="8"/>
        <rFont val="Arial"/>
        <family val="2"/>
      </rPr>
      <t>5 Year Warranty</t>
    </r>
  </si>
  <si>
    <t>EXIR  BULLET</t>
  </si>
  <si>
    <t>DS-2CD3T43G2-2IS(4)</t>
  </si>
  <si>
    <r>
      <rPr>
        <b/>
        <sz val="10"/>
        <rFont val="Arial"/>
        <family val="2"/>
      </rPr>
      <t>4MP EXIR Bullet, up to 60m IR distance, 120 dB true WDR ,</t>
    </r>
    <r>
      <rPr>
        <sz val="10"/>
        <rFont val="Arial"/>
        <family val="2"/>
      </rPr>
      <t xml:space="preserve"> Junction box included</t>
    </r>
    <r>
      <rPr>
        <b/>
        <sz val="10"/>
        <rFont val="Arial"/>
        <family val="2"/>
      </rPr>
      <t xml:space="preserve">, </t>
    </r>
    <r>
      <rPr>
        <sz val="10"/>
        <rFont val="Arial"/>
        <family val="2"/>
      </rPr>
      <t xml:space="preserve"> 4mm fixed lens, 1/3" Progressive Scan CMOS; H.265+; Color: 0.005 Lux @ (F1.6, AGC ON), 0 lux with IR; 25fps/30fps(2688×1520, 1920×1080); VCA functions; 3 streams; 3D DNR; BLC/HLC; ICR; DC12V&amp;PoE; Built-in micro SD; Audio/Alarm IO; </t>
    </r>
    <r>
      <rPr>
        <b/>
        <sz val="10"/>
        <rFont val="Arial"/>
        <family val="2"/>
      </rPr>
      <t>5  Year Warranty</t>
    </r>
  </si>
  <si>
    <t>DS-2CD3T63G2-2IS(4)</t>
  </si>
  <si>
    <r>
      <rPr>
        <b/>
        <sz val="10"/>
        <rFont val="Arial"/>
        <family val="2"/>
      </rPr>
      <t>6MP EXIR Bullet</t>
    </r>
    <r>
      <rPr>
        <sz val="10"/>
        <rFont val="Arial"/>
        <family val="2"/>
      </rPr>
      <t xml:space="preserve">, up to 60m IR distance, 120 dB true WDR , Junction box included,  4mm fixed lens, 1/3" Progressive Scan CMOS; H.265+; Color: 0.005 Lux @ (F1.6, AGC ON), 0 lux with IR; 20fps(3200x1800), 25fps/30fps (2688×1520, 1920×1080); VCA functions; 3 streams; 3D DNR; BLC/HLC; ICR; DC12V&amp;PoE; Built-in micro SD; Audio/Alarm IO; </t>
    </r>
    <r>
      <rPr>
        <b/>
        <sz val="10"/>
        <rFont val="Arial"/>
        <family val="2"/>
      </rPr>
      <t>5  Year Warranty</t>
    </r>
  </si>
  <si>
    <t>DS-2CD3T86G2-4IS(4mm)</t>
  </si>
  <si>
    <r>
      <rPr>
        <b/>
        <sz val="10"/>
        <rFont val="Arial"/>
        <family val="2"/>
      </rPr>
      <t>8MP DarkFighter EXIR Bullet, up to 90m IR distance, 120 dB true WDR ,</t>
    </r>
    <r>
      <rPr>
        <sz val="10"/>
        <rFont val="Arial"/>
        <family val="2"/>
      </rPr>
      <t xml:space="preserve"> </t>
    </r>
    <r>
      <rPr>
        <b/>
        <sz val="10"/>
        <rFont val="Arial"/>
        <family val="2"/>
      </rPr>
      <t xml:space="preserve">Junction box included, IP67, </t>
    </r>
    <r>
      <rPr>
        <sz val="10"/>
        <rFont val="Arial"/>
        <family val="2"/>
      </rPr>
      <t xml:space="preserve"> 4mm fixed lens, Progressive Scan CMOS;8MP 25fps/30fps;H.265+/;120dB WDR;Color: 0.003 Lux @ (F1.6, AGC ON),B/W: 0 Lux with IR;VCA functions; 4 streams; 3D DNR; BLC; ICR; EXIR; DC12V&amp;PoE; Alarm:2/2, Audio:1/1,DC 12V output,Built-in micro SD/SDHC/SDXC slot; HIK-Connect cloud service;-Y:NEMA 4X;, 5 Year WArranty</t>
    </r>
  </si>
  <si>
    <t>Mini PT Dome</t>
  </si>
  <si>
    <t>DS-2DE2A404IW-DE3(outdoor)/ DS-2DE2A404IW-DE3/W</t>
  </si>
  <si>
    <r>
      <rPr>
        <b/>
        <sz val="10"/>
        <rFont val="Arial"/>
        <family val="2"/>
      </rPr>
      <t>4MP Mini PTZ,</t>
    </r>
    <r>
      <rPr>
        <sz val="10"/>
        <rFont val="Arial"/>
        <family val="2"/>
      </rPr>
      <t xml:space="preserve"> Weather and Vandal Proof (IP66 &amp; IK10), 1/3" CMOS,H.265+，3D DNR, ICR,Color: 0.005lux/F1.6, B/W:0.001lux/F1.6, 4x optical zoom, Angle of View: 100° to 33° (Wide-Tele), Digital Zoom:16X, 2560 × 1440:30fps, Pan range:0°~330°; Tilt range: 0°~90°(Auto Flip), Pan Speed: 0.1° -100°/s, Tilt Speed: 0.1° -100°/s, 20m IR, POE&amp;12VDC, 2 Year Warranty</t>
    </r>
  </si>
  <si>
    <t>DS-1294ZJ</t>
  </si>
  <si>
    <t>Hikvision wall mount bracket for DS-2DE2A404IW-DE3</t>
  </si>
  <si>
    <t>DS-2DE3A404IWG-E/W</t>
  </si>
  <si>
    <r>
      <rPr>
        <b/>
        <sz val="10"/>
        <rFont val="Arial"/>
        <family val="2"/>
      </rPr>
      <t>4MP Darkfighter PTZ,</t>
    </r>
    <r>
      <rPr>
        <sz val="10"/>
        <rFont val="Arial"/>
        <family val="2"/>
      </rPr>
      <t xml:space="preserve"> 1/2.8" progressive scan CMOS, ,H.265+, 4x optical zoom, 16 x digital zoom, 0° to 350° Pan, 0° to 90° tilt, 50m IR, 120dB WDR POE&amp;12VDC,WiFi, Built in Speaker &amp; Mic, inbuilt SD slot, 2 Year Warranty</t>
    </r>
  </si>
  <si>
    <t>PTZ</t>
  </si>
  <si>
    <t>4" IR PTZ</t>
  </si>
  <si>
    <t>DS-2DE4215IW-DE</t>
  </si>
  <si>
    <r>
      <rPr>
        <b/>
        <sz val="10"/>
        <rFont val="Arial"/>
        <family val="2"/>
      </rPr>
      <t>2MP</t>
    </r>
    <r>
      <rPr>
        <sz val="10"/>
        <rFont val="Arial"/>
        <family val="2"/>
      </rPr>
      <t xml:space="preserve">, 1/3" CMOS sensor, H.265+ codec, Color: 0.02lux/F1.5, B/W:0.02lux/F1.5, Optical Zoom:15x, Focus:5-75.0mm, Digital Zoom:16X, Pan range:360° endless; Tilt range: -15°~90°(Auto Flip), Pan Speed: 0.1° - 80°/s, Tilt Speed: 0.1° - 80°/s, 100m IR Distance, POE&amp;12VDC, 2 Year Warranty, </t>
    </r>
    <r>
      <rPr>
        <b/>
        <sz val="10"/>
        <color indexed="57"/>
        <rFont val="Arial"/>
        <family val="2"/>
      </rPr>
      <t>Wall Mount Bracket included</t>
    </r>
  </si>
  <si>
    <t>5" IR PTZ</t>
  </si>
  <si>
    <t>DS-2DE5425IW-AE</t>
  </si>
  <si>
    <r>
      <rPr>
        <b/>
        <sz val="10"/>
        <rFont val="Arial"/>
        <family val="2"/>
      </rPr>
      <t>4MP 5" PTZ Outdoor PTZ (IP66)</t>
    </r>
    <r>
      <rPr>
        <sz val="10"/>
        <rFont val="Arial"/>
        <family val="2"/>
      </rPr>
      <t xml:space="preserve">, 1/2.5" CMOS,H.265+, 3D DNR, True WDR, 
Ultra-low light  Powered By DarkFighter Color: 0.005lux/F1.6, B/W:0.001lux/F1.6, 
Optical Zoom:25x,, Digital Zoom:16X, 150m IR, 2 Year Warranty, </t>
    </r>
    <r>
      <rPr>
        <b/>
        <sz val="10"/>
        <color indexed="57"/>
        <rFont val="Arial"/>
        <family val="2"/>
      </rPr>
      <t>Wall Mount Bracket included</t>
    </r>
  </si>
  <si>
    <t>7" IR PTZ</t>
  </si>
  <si>
    <t>DS-2DE7A825IW-AEB</t>
  </si>
  <si>
    <r>
      <rPr>
        <b/>
        <sz val="10"/>
        <rFont val="Arial"/>
        <family val="2"/>
      </rPr>
      <t>7-inch 8 MP 25X Powered by DarkFighter IR Network Speed Dome, Outdoor PTZ (IP66)</t>
    </r>
    <r>
      <rPr>
        <sz val="10"/>
        <rFont val="Arial"/>
        <family val="2"/>
      </rPr>
      <t xml:space="preserve">, 1/2.5" CMOS,H.265+, 3D DNR, True WDR, 
Ultra-low light  Powered By DarkFighter Color: 0.005lux/F1.6, B/W:0.001lux/F1.6, 
Optical Zoom:25x,, Digital Zoom:16X, 150m IR, 2 Year Warranty, </t>
    </r>
    <r>
      <rPr>
        <b/>
        <sz val="10"/>
        <color indexed="57"/>
        <rFont val="Arial"/>
        <family val="2"/>
      </rPr>
      <t>Wall Mount Bracket included</t>
    </r>
  </si>
  <si>
    <t>TandemVu 4" ColorVu PTZ</t>
  </si>
  <si>
    <t>DS-2SE4C415MWG-E(14F0)(O-STD)</t>
  </si>
  <si>
    <r>
      <rPr>
        <b/>
        <sz val="10"/>
        <rFont val="Arial"/>
        <family val="2"/>
      </rPr>
      <t>TandemVu 4-inch 4 MP 15X Colorful &amp; IR Network Speed Dome and 4MP Bullet</t>
    </r>
    <r>
      <rPr>
        <sz val="10"/>
        <rFont val="Arial"/>
        <family val="2"/>
      </rPr>
      <t>, Captures a large area and great details at the same time, High quality imaging with 4 MP resolution, Excellent low-light performance with powered-by-DarkFighter technology and ColorVu technology, Secures an expansive area with 15× optical zoom and 16× digital zoom, Supports WDR, HLC, BLC, 3D DNR, defog, regional exposure, regional focus, Expansive night view with up to 100 m IR distance &amp; 30 m white light, Supports 12V DC &amp; PoE+, Wall Mount Bracket included,  2 Year Warranty</t>
    </r>
  </si>
  <si>
    <t>TandemVu 4" ColorVu PTZ with Panoramic Bullet</t>
  </si>
  <si>
    <t>DS-2SE4C425MWG-E/26</t>
  </si>
  <si>
    <r>
      <rPr>
        <b/>
        <sz val="10"/>
        <rFont val="Arial"/>
        <family val="2"/>
      </rPr>
      <t>TandemVu 6+4MP 25X Colorful &amp; IR Panoramic &amp; PTZ Camera</t>
    </r>
    <r>
      <rPr>
        <sz val="10"/>
        <rFont val="Arial"/>
        <family val="2"/>
      </rPr>
      <t>, Captures a large area and great details at the same time, High quality imaging with 4 MP resolution, Excellent low-light performance with powered-by-DarkFighter technology and ColorVu technology, Secures an expansive area with 15× optical zoom and 16× digital zoom, Supports WDR, HLC, BLC, 3D DNR, defog, regional exposure, regional focus, Expansive night view with up to 100 m IR distance &amp; 30 m white light, Supports 12V DC &amp; PoE+, Wall Mount Bracket included,  2 Year Warranty</t>
    </r>
  </si>
  <si>
    <t>Brackets</t>
  </si>
  <si>
    <t xml:space="preserve">DS-1661ZJ  </t>
  </si>
  <si>
    <t>Short Pendant Mount for PTZ Camera</t>
  </si>
  <si>
    <t>DS-1662ZJ</t>
  </si>
  <si>
    <t>Long Pendant Mount for PTZ Camera</t>
  </si>
  <si>
    <t>Keyboard</t>
  </si>
  <si>
    <t>DS-1005KI</t>
  </si>
  <si>
    <t>USB network Keyboard, support Hikvision VMS, NVR, DVR, 2 Year Warranty</t>
  </si>
  <si>
    <t>DS-1600KI(B)</t>
  </si>
  <si>
    <t>High-performance, full-featured network keyboard, Inbuilt Touch Screen, Android operating System, 2 Year Warranty</t>
  </si>
  <si>
    <t>SPECIAL IPC</t>
  </si>
  <si>
    <t>64 Series Covert Camera</t>
  </si>
  <si>
    <t>DS-2CD6425G1-20</t>
  </si>
  <si>
    <r>
      <rPr>
        <b/>
        <sz val="10"/>
        <rFont val="Arial"/>
        <family val="2"/>
      </rPr>
      <t>2MP</t>
    </r>
    <r>
      <rPr>
        <sz val="10"/>
        <rFont val="Arial"/>
        <family val="2"/>
      </rPr>
      <t xml:space="preserve"> Covert Camera, 1/2.8” Progressive Scan CMOS;1920 × 1080 @ 30fps; H.265+;Three streams;120dB WDR;3D DNR;4 behavior analyses ;Audio and alarm I/O;Smart encoding: low bit rate, low latency;ROI, DC12V &amp; PoE, Support SD Card, Bracket included, Audio/Alarm IO,2m lens cable</t>
    </r>
  </si>
  <si>
    <t>Fisheye Camera</t>
  </si>
  <si>
    <t>DS-2CD2955FWD-I</t>
  </si>
  <si>
    <r>
      <rPr>
        <b/>
        <sz val="10"/>
        <rFont val="Arial"/>
        <family val="2"/>
      </rPr>
      <t>5MP</t>
    </r>
    <r>
      <rPr>
        <sz val="10"/>
        <rFont val="Arial"/>
        <family val="2"/>
      </rPr>
      <t xml:space="preserve"> Fisheye Camera, 1/2.5" Progressive Scan CMOS;2560 × 1920@30 fps;H.265+, FOV: horizontal FOV 180°, vertical FOV 180°, Up to 8m IR range, Support up to 128 GB microSD, 3D DNR, 120dB WDR, 2 Year Warranty</t>
    </r>
  </si>
  <si>
    <t>APC</t>
  </si>
  <si>
    <t>PDU</t>
  </si>
  <si>
    <t>AP7551</t>
  </si>
  <si>
    <t>Rack PDU,Basic,ZeroU,16A230V,(20V)C13&amp;(4)C19,IEC309</t>
  </si>
  <si>
    <t>EPDU1016B</t>
  </si>
  <si>
    <t>APC Easy PDU,Basic,1U,16A,230V,(8)C13</t>
  </si>
  <si>
    <t>CABINET</t>
  </si>
  <si>
    <t>AR3100</t>
  </si>
  <si>
    <t>APC NetShelter SX 42U Server Rack Enclosure 600mm x 1070mm w/Sides Black</t>
  </si>
  <si>
    <t>UPS</t>
  </si>
  <si>
    <t>SMC1000IC</t>
  </si>
  <si>
    <t>APC Smart-UPS C1000VA LCD 230V with Smart Connect</t>
  </si>
  <si>
    <t>SMT750I</t>
  </si>
  <si>
    <t>APC Smart-UPS 750VA LCD 230V</t>
  </si>
  <si>
    <t>BV1000I-MSX</t>
  </si>
  <si>
    <t>APC Easy UPS BV 1000VA, AVR, Universal Outlet, 230V</t>
  </si>
  <si>
    <t>BV800I-MSX</t>
  </si>
  <si>
    <t>APC Easy UPS BV 800VA, AVR, Universal Outlet, 230V</t>
  </si>
  <si>
    <t>UPS - RACK MOUNT</t>
  </si>
  <si>
    <t>SMC1000I-2UC</t>
  </si>
  <si>
    <t>APC Smart-UPS C1000VA LCD RM 2U 230V with Smart Connect</t>
  </si>
  <si>
    <t>SMT1000RM12U</t>
  </si>
  <si>
    <t>APC Smart-UPS 100VA LCD RM 2U 230V</t>
  </si>
  <si>
    <t>UPS - Offline</t>
  </si>
  <si>
    <t>EP-UPS650UU2-UK</t>
  </si>
  <si>
    <r>
      <rPr>
        <b/>
        <sz val="10"/>
        <rFont val="Calibri"/>
        <family val="2"/>
      </rPr>
      <t>EVI POWER 650VA UPS.</t>
    </r>
    <r>
      <rPr>
        <sz val="10"/>
        <rFont val="Calibri"/>
        <family val="2"/>
      </rPr>
      <t xml:space="preserve"> Line interactive UPS with Automatic Voltage Regulation,650VA/360W,LED panel, 2 universal output sockets, 2 Year Warranty (1 Year on battery)</t>
    </r>
  </si>
  <si>
    <t>EP-UPS850UU2-UK</t>
  </si>
  <si>
    <r>
      <rPr>
        <b/>
        <sz val="10"/>
        <rFont val="Calibri"/>
        <family val="2"/>
      </rPr>
      <t>EVI Power 850VA UPS</t>
    </r>
    <r>
      <rPr>
        <sz val="10"/>
        <rFont val="Calibri"/>
        <family val="2"/>
      </rPr>
      <t>. Line interactive UPS with  Automatic Voltage Regulation,850VA/480W,LED panel, 2 universal output sockets,  2 Year Warranty ( 1Year on battery)</t>
    </r>
  </si>
  <si>
    <t>EP-UPS1100UU2IE2-UK</t>
  </si>
  <si>
    <r>
      <rPr>
        <b/>
        <sz val="10"/>
        <rFont val="Calibri"/>
        <family val="2"/>
      </rPr>
      <t>EVI Power 1100VA UPS.</t>
    </r>
    <r>
      <rPr>
        <sz val="10"/>
        <rFont val="Calibri"/>
        <family val="2"/>
      </rPr>
      <t xml:space="preserve"> Line interactive UPS with  Automatic Voltage Regulation,1100VA/600W,LCD panel,2 UK type output sockets + 2 IEC output  sockets, with USB communication ports,  2 Year Warranty (1 Year on battery)</t>
    </r>
  </si>
  <si>
    <t>EP-UPS1600UU2IE2- UK</t>
  </si>
  <si>
    <r>
      <rPr>
        <b/>
        <sz val="10"/>
        <rFont val="Calibri"/>
        <family val="2"/>
      </rPr>
      <t>EVI Power 1600VA UPS</t>
    </r>
    <r>
      <rPr>
        <sz val="10"/>
        <rFont val="Calibri"/>
        <family val="2"/>
      </rPr>
      <t>. Line interactive UPS withAutomatic Voltage Regulation,1600VA/900W,LCD panel, 2 UK type output sockets + 2 IEC output  sockets, with USB communication ports,  2 Year Warranty (1 Year on battery)</t>
    </r>
  </si>
  <si>
    <t>EP-UPS2000UU2IE2-UK</t>
  </si>
  <si>
    <r>
      <rPr>
        <b/>
        <sz val="10"/>
        <rFont val="Calibri"/>
        <family val="2"/>
      </rPr>
      <t>EVI Power 2000VA UPS</t>
    </r>
    <r>
      <rPr>
        <sz val="10"/>
        <rFont val="Calibri"/>
        <family val="2"/>
      </rPr>
      <t>. Line interactive UPS withAutomatic Voltage Regulation,2000VA/1200W,LCD panel, 2 UK type output sockets + 2 IEC output  sockets, with USB communication ports,  2 Year Warranty (1 Year on battery)</t>
    </r>
  </si>
  <si>
    <t>EP-UPS3000UU4-UK</t>
  </si>
  <si>
    <r>
      <rPr>
        <b/>
        <sz val="10"/>
        <rFont val="Calibri"/>
        <family val="2"/>
      </rPr>
      <t>EVI Power 3000VA UPS</t>
    </r>
    <r>
      <rPr>
        <sz val="10"/>
        <rFont val="Calibri"/>
        <family val="2"/>
      </rPr>
      <t>. Line interactive UPS withAutomatic Voltage Regulation,3000VA/1800W,LCD panel,4 Universal outputs, with USB communication ports,  2 Year Warranty (1 Year on battery)</t>
    </r>
  </si>
  <si>
    <t>UPS - Online</t>
  </si>
  <si>
    <t>EP-UPS2000UC13OR</t>
  </si>
  <si>
    <r>
      <rPr>
        <b/>
        <sz val="10"/>
        <rFont val="Calibri"/>
        <family val="2"/>
      </rPr>
      <t>EVI Power  2KVA/1.9KW, Rack mountable online UPS,</t>
    </r>
    <r>
      <rPr>
        <sz val="10"/>
        <rFont val="Calibri"/>
        <family val="2"/>
      </rPr>
      <t>with UK input plugwith inbuilt 4 pcs of 9Ah battery,with USB port &amp; RS232 port,with SNMP card slot,  2 Year Warranty (1 Year on battery)</t>
    </r>
  </si>
  <si>
    <t>EP-UPS3000UC13OR-UK</t>
  </si>
  <si>
    <r>
      <rPr>
        <b/>
        <sz val="10"/>
        <rFont val="Calibri"/>
        <family val="2"/>
      </rPr>
      <t>EVI Power  3KVA/2.7KW, Rack mountable online UPS,</t>
    </r>
    <r>
      <rPr>
        <sz val="10"/>
        <rFont val="Calibri"/>
        <family val="2"/>
      </rPr>
      <t>with UK input plugwith inbuilt 6 pcs of 9Ah battery,with USB port &amp; RS232 port,with SNMP card slot,  2 Year Warranty (1 Year on battery)</t>
    </r>
    <r>
      <rPr>
        <b/>
        <sz val="10"/>
        <rFont val="Calibri"/>
        <family val="2"/>
      </rPr>
      <t xml:space="preserve">. </t>
    </r>
  </si>
  <si>
    <t>EP-RAILKIT3KVART</t>
  </si>
  <si>
    <t>EVI Power Rail Kit for 2KVA and 3KVA rackmount UPS</t>
  </si>
  <si>
    <t>EP-UPS6000Y11OT</t>
  </si>
  <si>
    <r>
      <rPr>
        <b/>
        <sz val="10"/>
        <rFont val="Calibri"/>
        <family val="2"/>
      </rPr>
      <t>EVI Power 6KVA Online Tower UPS</t>
    </r>
    <r>
      <rPr>
        <sz val="10"/>
        <rFont val="Calibri"/>
        <family val="2"/>
      </rPr>
      <t>, 6KVA/5.4KW PF0.9,Online UPS ,single phase, LCD Display, with inbuilt 16 PCS of 7Ah battery,RS232 &amp;USB port,SNMP card(optional), 2 Year warranty ( 1 year on battery)</t>
    </r>
  </si>
  <si>
    <t>EP-UPS10000Y11OT</t>
  </si>
  <si>
    <r>
      <rPr>
        <b/>
        <sz val="10"/>
        <rFont val="Calibri"/>
        <family val="2"/>
      </rPr>
      <t>EVI Power 10KVA Online Tower UPS</t>
    </r>
    <r>
      <rPr>
        <sz val="10"/>
        <rFont val="Calibri"/>
        <family val="2"/>
      </rPr>
      <t>, 10KVA/9KW PF0.9,Online UPS ,</t>
    </r>
    <r>
      <rPr>
        <sz val="10"/>
        <color indexed="10"/>
        <rFont val="Calibri"/>
        <family val="2"/>
      </rPr>
      <t>1:1 Phase</t>
    </r>
    <r>
      <rPr>
        <sz val="10"/>
        <rFont val="Calibri"/>
        <family val="2"/>
      </rPr>
      <t>, LCD Display, with inbuilt 16 PCS of 9Ah battery,RS232 &amp;USB port,SNMP card(optional), Parallel card(optional), Relay card (optional), 2 Year warranty ( 1 year on battery)</t>
    </r>
  </si>
  <si>
    <t>EP-UPSYABC9A32</t>
  </si>
  <si>
    <r>
      <rPr>
        <sz val="10"/>
        <rFont val="Calibri"/>
        <family val="2"/>
      </rPr>
      <t>Battery expansion pack whith 32PCS of 9AH batteries for 10KVA single phase UPS</t>
    </r>
    <r>
      <rPr>
        <sz val="10"/>
        <color indexed="10"/>
        <rFont val="Calibri"/>
        <family val="2"/>
      </rPr>
      <t>(EP-UPS10000Y11OT)</t>
    </r>
  </si>
  <si>
    <t>EP-UPS10000Y33OT</t>
  </si>
  <si>
    <r>
      <rPr>
        <b/>
        <sz val="10"/>
        <rFont val="Calibri"/>
        <family val="2"/>
      </rPr>
      <t>EVI Power 10KVA Online Tower UPS with Extra Backup Time</t>
    </r>
    <r>
      <rPr>
        <sz val="10"/>
        <rFont val="Calibri"/>
        <family val="2"/>
      </rPr>
      <t>, 10KVA/9KW PF0.9,Online UPS ,</t>
    </r>
    <r>
      <rPr>
        <sz val="10"/>
        <color indexed="10"/>
        <rFont val="Calibri"/>
        <family val="2"/>
      </rPr>
      <t>3:3 phase</t>
    </r>
    <r>
      <rPr>
        <sz val="10"/>
        <rFont val="Calibri"/>
        <family val="2"/>
      </rPr>
      <t>, 7" Touch Screen LCD, with inbuilt</t>
    </r>
    <r>
      <rPr>
        <sz val="10"/>
        <color indexed="10"/>
        <rFont val="Calibri"/>
        <family val="2"/>
      </rPr>
      <t xml:space="preserve"> 20 PCS of 9Ah battery</t>
    </r>
    <r>
      <rPr>
        <sz val="10"/>
        <rFont val="Calibri"/>
        <family val="2"/>
      </rPr>
      <t>,RS232 &amp;USB port,SNMP card(optional), Parallel card(optional), Relay card (optional), 2 Year warranty ( 1 year on battery)</t>
    </r>
  </si>
  <si>
    <t>EP-UPS20000Y33OT</t>
  </si>
  <si>
    <r>
      <rPr>
        <b/>
        <sz val="10"/>
        <rFont val="Calibri"/>
        <family val="2"/>
      </rPr>
      <t>EVI Power 20KVA Online Tower UPS</t>
    </r>
    <r>
      <rPr>
        <sz val="10"/>
        <rFont val="Calibri"/>
        <family val="2"/>
      </rPr>
      <t>,. 20KVA/18KW PF0.9,Online UPS ,</t>
    </r>
    <r>
      <rPr>
        <sz val="10"/>
        <color indexed="10"/>
        <rFont val="Calibri"/>
        <family val="2"/>
      </rPr>
      <t>3:3 Phase</t>
    </r>
    <r>
      <rPr>
        <sz val="10"/>
        <rFont val="Calibri"/>
        <family val="2"/>
      </rPr>
      <t>,7" Touch Screen LCD, with inbuilt 40 PCS of 9Ah battery,RS232 &amp;USB port,SNMP card(optional), Parallel card(optional), Relay card (optional), 2 Year warranty ( 1 year on battery)</t>
    </r>
  </si>
  <si>
    <t>EP-UPS40Y33OT</t>
  </si>
  <si>
    <r>
      <rPr>
        <b/>
        <sz val="10"/>
        <rFont val="Calibri"/>
        <family val="2"/>
      </rPr>
      <t xml:space="preserve">EVI Power 40KVA Online Tower UPS. </t>
    </r>
    <r>
      <rPr>
        <sz val="10"/>
        <rFont val="Calibri"/>
        <family val="2"/>
      </rPr>
      <t>40KVA/36KW PF0.9, Online UPS ,</t>
    </r>
    <r>
      <rPr>
        <sz val="10"/>
        <color indexed="10"/>
        <rFont val="Calibri"/>
        <family val="2"/>
      </rPr>
      <t>3:3 Phase</t>
    </r>
    <r>
      <rPr>
        <sz val="10"/>
        <rFont val="Calibri"/>
        <family val="2"/>
      </rPr>
      <t>, LCD Display, with inbuilt 60pcs of 9Ah battery,RS232 &amp;USB port,SNMP card(optional), Parallel card(optional), Relay card (optional), 2 Year warranty ( 1 year on battery)</t>
    </r>
  </si>
  <si>
    <t>EP-UPSYABC9A80</t>
  </si>
  <si>
    <r>
      <rPr>
        <sz val="10"/>
        <rFont val="Calibri"/>
        <family val="2"/>
      </rPr>
      <t xml:space="preserve">Battery expansion pack with 80 pcs of 9ah battery with cables, connectors, breakers and other accessories for </t>
    </r>
    <r>
      <rPr>
        <sz val="10"/>
        <color indexed="10"/>
        <rFont val="Calibri"/>
        <family val="2"/>
      </rPr>
      <t>EP-UPS10000Y330OT, EP-UPS20000Y33OT</t>
    </r>
    <r>
      <rPr>
        <sz val="10"/>
        <rFont val="Calibri"/>
        <family val="2"/>
      </rPr>
      <t xml:space="preserve">, </t>
    </r>
    <r>
      <rPr>
        <sz val="10"/>
        <color indexed="10"/>
        <rFont val="Calibri"/>
        <family val="2"/>
      </rPr>
      <t>EP-UPS40Y33OT</t>
    </r>
    <r>
      <rPr>
        <sz val="10"/>
        <rFont val="Calibri"/>
        <family val="2"/>
      </rPr>
      <t xml:space="preserve"> , 2 Year warranty ( 1 year on battery)</t>
    </r>
  </si>
  <si>
    <t>EP-UPSUACASN</t>
  </si>
  <si>
    <r>
      <rPr>
        <b/>
        <sz val="10"/>
        <rFont val="Calibri"/>
        <family val="2"/>
      </rPr>
      <t>SNMP CARD for 2 &amp; 3KVA UPS</t>
    </r>
    <r>
      <rPr>
        <sz val="10"/>
        <rFont val="Calibri"/>
        <family val="2"/>
      </rPr>
      <t>, 1 Year Warranty</t>
    </r>
  </si>
  <si>
    <t>EP-UPSYACASN</t>
  </si>
  <si>
    <r>
      <rPr>
        <b/>
        <sz val="10"/>
        <rFont val="Calibri"/>
        <family val="2"/>
      </rPr>
      <t>SNMP CARD for 1:1 &amp; 3:3 Phase Tower 10-100KVA UPS</t>
    </r>
    <r>
      <rPr>
        <sz val="10"/>
        <rFont val="Calibri"/>
        <family val="2"/>
      </rPr>
      <t>, 1 Year Warranty</t>
    </r>
  </si>
  <si>
    <t>ONLINE UPS</t>
  </si>
  <si>
    <t>LONG RUN WITHOUT BATTERIES</t>
  </si>
  <si>
    <t>EP-UPS40YH33OT</t>
  </si>
  <si>
    <r>
      <rPr>
        <b/>
        <sz val="10"/>
        <rFont val="Calibri"/>
        <family val="2"/>
      </rPr>
      <t xml:space="preserve">EVI Power 40KVA Online Tower long-run UPS. </t>
    </r>
    <r>
      <rPr>
        <sz val="10"/>
        <rFont val="Calibri"/>
        <family val="2"/>
      </rPr>
      <t xml:space="preserve">40KVA/40KW 3:3 phases UPS </t>
    </r>
    <r>
      <rPr>
        <sz val="10"/>
        <color indexed="10"/>
        <rFont val="Calibri"/>
        <family val="2"/>
      </rPr>
      <t>WITHOUT BATTERIES,</t>
    </r>
    <r>
      <rPr>
        <sz val="10"/>
        <rFont val="Calibri"/>
        <family val="2"/>
      </rPr>
      <t xml:space="preserve"> Custimizable with 30-50 external batteries, 2 Year warranty</t>
    </r>
    <r>
      <rPr>
        <sz val="10"/>
        <color indexed="10"/>
        <rFont val="Calibri"/>
        <family val="2"/>
      </rPr>
      <t>(WARRANTY ONLY VALID IF INSTALLED BY NORDIC AND WITH EVI BATTERIES)</t>
    </r>
  </si>
  <si>
    <t>EP-UPS60YH33OT</t>
  </si>
  <si>
    <r>
      <rPr>
        <b/>
        <sz val="10"/>
        <rFont val="Calibri"/>
        <family val="2"/>
      </rPr>
      <t>EVI Power 60KVA Online Tower long-run UPS</t>
    </r>
    <r>
      <rPr>
        <sz val="10"/>
        <rFont val="Calibri"/>
        <family val="2"/>
      </rPr>
      <t xml:space="preserve">. 60KVA/60KW 3:3 phases UPS </t>
    </r>
    <r>
      <rPr>
        <sz val="10"/>
        <color indexed="10"/>
        <rFont val="Calibri"/>
        <family val="2"/>
      </rPr>
      <t>WITHOUT BATTERIES</t>
    </r>
    <r>
      <rPr>
        <sz val="10"/>
        <rFont val="Calibri"/>
        <family val="2"/>
      </rPr>
      <t xml:space="preserve">, Custimizable with 30-50 external batteries, 2 Year warranty </t>
    </r>
    <r>
      <rPr>
        <sz val="10"/>
        <color indexed="10"/>
        <rFont val="Calibri"/>
        <family val="2"/>
      </rPr>
      <t>(WARRANTY ONLY VALID IF INSTALLED BY NORDIC AND WITH EVI BATTERIES)</t>
    </r>
  </si>
  <si>
    <t>EP-UPS100YH33OT</t>
  </si>
  <si>
    <r>
      <rPr>
        <b/>
        <sz val="10"/>
        <rFont val="Calibri"/>
        <family val="2"/>
      </rPr>
      <t>EVI Power 100KVA Online Tower long-run UPS</t>
    </r>
    <r>
      <rPr>
        <sz val="10"/>
        <rFont val="Calibri"/>
        <family val="2"/>
      </rPr>
      <t xml:space="preserve">. 100KVA/100KW 3:3 phases UPS </t>
    </r>
    <r>
      <rPr>
        <sz val="10"/>
        <color indexed="10"/>
        <rFont val="Calibri"/>
        <family val="2"/>
      </rPr>
      <t>WITHOUT BATTERIES</t>
    </r>
    <r>
      <rPr>
        <sz val="10"/>
        <rFont val="Calibri"/>
        <family val="2"/>
      </rPr>
      <t xml:space="preserve">, Custimizable with 30-50 external batteries, 2 Year warranty </t>
    </r>
    <r>
      <rPr>
        <sz val="10"/>
        <color indexed="10"/>
        <rFont val="Calibri"/>
        <family val="2"/>
      </rPr>
      <t>(WARRANTY ONLY VALID IF INSTALLED BY NORDIC AND WITH EVI BATTERIES)</t>
    </r>
  </si>
  <si>
    <t>*** Prices Are Subject To Change Without Any Notice. ***                            E.&amp;O.E.</t>
  </si>
  <si>
    <r>
      <rPr>
        <sz val="8"/>
        <color indexed="10"/>
        <rFont val="Verdana"/>
        <family val="2"/>
      </rPr>
      <t>RED</t>
    </r>
    <r>
      <rPr>
        <sz val="8"/>
        <rFont val="Verdana"/>
        <family val="2"/>
      </rPr>
      <t xml:space="preserve"> colored price indicates that availability can not be guaranteed. </t>
    </r>
  </si>
  <si>
    <t>DC Gate Motor</t>
  </si>
  <si>
    <t>EP-G800DC</t>
  </si>
  <si>
    <t>Powerful DC24V Motor, Upto 800KG Gate, Opening speed fo 18m/min, Electronic limit switch, soft start and sfot stop, auto-reverse if any obsctruction, manual relase key, Auto-close function, slot for 1 x 7ah 12V battery for backup, 2 remotes included, 1 year warranty</t>
  </si>
  <si>
    <t>Metal Rack</t>
  </si>
  <si>
    <t>METAL RACK 10MM</t>
  </si>
  <si>
    <t>Metal rack 4 x 1 Meter with mounting bolts</t>
  </si>
  <si>
    <t>Panasonic Cards and Other</t>
  </si>
  <si>
    <t>KX-A227X</t>
  </si>
  <si>
    <t>PANASONIC,CONNECTING CABLE FOR BACK UP</t>
  </si>
  <si>
    <t>KX-A229XJ</t>
  </si>
  <si>
    <t>PANASONIC,L-TYPE BACK-UP BATTERY CABLE</t>
  </si>
  <si>
    <t>KX-NS0136</t>
  </si>
  <si>
    <t>PANASONIC,Storage Memeory-M(VM Recording T 450H)</t>
  </si>
  <si>
    <t>KX-NS0180</t>
  </si>
  <si>
    <t>PANASONIC,SLC2/LCOT2(2-Port SLT/2-Port Analogue Trunk</t>
  </si>
  <si>
    <t>KX-NS5134X</t>
  </si>
  <si>
    <t>PANASONIC,2GB SD MEMORY CARD (40 Hours)</t>
  </si>
  <si>
    <t>KX-TDA0181XJ</t>
  </si>
  <si>
    <t>PANASONIC,16-PORT ANALOGUE TRUNK CARD</t>
  </si>
  <si>
    <t>KX-TDA0103</t>
  </si>
  <si>
    <t>KX-TDA0103 : POWER SUPPLY UNIT LARGE</t>
  </si>
  <si>
    <t>KX-TDA0170</t>
  </si>
  <si>
    <t>KX-TDA0170 : 8-PORT DHLC  EXPANSION CARD</t>
  </si>
  <si>
    <t>KX-TDA0188</t>
  </si>
  <si>
    <t>KX-TDA0188 : E1 Trunk Card</t>
  </si>
  <si>
    <t>KX-TDA0192XJ</t>
  </si>
  <si>
    <t>Panasonic, 2 CHannel Simplified Voice Message</t>
  </si>
  <si>
    <t>KX-TDA0190XJ</t>
  </si>
  <si>
    <t>PANASONIC,OPTIONAL 3-SLOT BASE CARD FOR</t>
  </si>
  <si>
    <t>KX-TDA0191XJ</t>
  </si>
  <si>
    <t>PANASONIC,4-CHANNEL MESSAGE CARD FOR KX-TDA</t>
  </si>
  <si>
    <t>KX-TDA0288</t>
  </si>
  <si>
    <t>KX-TDA0288 : 8 port BRI Trunk Expansion Card</t>
  </si>
  <si>
    <t>KX-TDA0290</t>
  </si>
  <si>
    <t>KX-TDA0290 :  PRI Card (PRI30)</t>
  </si>
  <si>
    <t>KX-TDA0290CJ</t>
  </si>
  <si>
    <t>PANASONIC,PRI Card (PRI30)</t>
  </si>
  <si>
    <t>KX-TDA1180X</t>
  </si>
  <si>
    <t>KX-TDA1180X ANALOGUE 8-PORT TRUNK CARD FOR PBX</t>
  </si>
  <si>
    <t>KX-TDA6110XJ</t>
  </si>
  <si>
    <t>PANASONIC,BUS MASTER CARD</t>
  </si>
  <si>
    <t>KX-TDA6111XJ</t>
  </si>
  <si>
    <t>PANASONIC,BUS MASTER EXPANSION CARD</t>
  </si>
  <si>
    <t>KX-TDA6174</t>
  </si>
  <si>
    <t>KX-TDA6174 : 16PORT SLT EXTENSION CARD</t>
  </si>
  <si>
    <t>KX-TDA6178</t>
  </si>
  <si>
    <t>KX-TDA6178 : 24-SLT EXTENSION CARD</t>
  </si>
  <si>
    <t>KX-TDA6381</t>
  </si>
  <si>
    <t>KX-TDA6381 : 16-Port Analogue Trunk</t>
  </si>
  <si>
    <t>KX-TDA6381X</t>
  </si>
  <si>
    <t>PANASONIC, 16-PORT ANALOGUE TRUNK W/O CID</t>
  </si>
  <si>
    <t>KX-TDE0105</t>
  </si>
  <si>
    <t>KX-TDE0105 : Memory Expansion Card</t>
  </si>
  <si>
    <t>KX-TDE0110XJ</t>
  </si>
  <si>
    <t>PANASONIC,16CH VOIP DSP CARD,4 IP Trunks x 8 IP Phones</t>
  </si>
  <si>
    <t>KX-TDE0111</t>
  </si>
  <si>
    <t>PANASONIC,64-channel VOIP DSP card(DSP64), 16 IP Trunks, 32 IP Phones</t>
  </si>
  <si>
    <t>KX-TDE620</t>
  </si>
  <si>
    <t>KX-TDE620 : Digital EXP SHELF For TDE600</t>
  </si>
  <si>
    <t>PNLB1796ZA-LV</t>
  </si>
  <si>
    <t>Panasonic, DMPR Build int 4xports Digital Extension c/w with SD Card</t>
  </si>
  <si>
    <t>HANDSET/TELEPHONE RECEIVERS</t>
  </si>
  <si>
    <t>KX-T2378</t>
  </si>
  <si>
    <t>Panasonic, 2-Line, 3-Way Conference ,and Free Speakerphone,16-Digit LCD with Clock.</t>
  </si>
  <si>
    <t>KX-NT400X</t>
  </si>
  <si>
    <t>PANASONIC,IP PROPRIETARY TELEPHONE</t>
  </si>
  <si>
    <t>KX-UT123X - B</t>
  </si>
  <si>
    <t>PANASONIC,SIP PHONE BLACK</t>
  </si>
  <si>
    <t>KX-HDV100BXB</t>
  </si>
  <si>
    <t>PANASONIC HDV Black</t>
  </si>
  <si>
    <t>FAX FILM ROLL</t>
  </si>
  <si>
    <t>KX-FA136</t>
  </si>
  <si>
    <t>Panasonic 100 Meter Film roll, 2-pack</t>
  </si>
  <si>
    <t>KX-FA83E</t>
  </si>
  <si>
    <t xml:space="preserve">Panasonic Toner Cartridge - Black </t>
  </si>
  <si>
    <t>KX-FA57A</t>
  </si>
  <si>
    <t>Panasonic Fax Film Ribbon</t>
  </si>
  <si>
    <t>1.Payment Term: Prepaid before delivery
2.The pricelist is ex-shop Diamond Tiffany Hotel  price Morogoro Rd/Indira Gandhi Street    
3. The prices are subjected to change without prior Notes
4. Confirm pricing and availability with us before quoting your clients</t>
  </si>
  <si>
    <t>Compatibility Report for Nordic ALL prices 14072011 - NOT RELEASED.xls</t>
  </si>
  <si>
    <t>Run on 14-07-2011 11:25</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</si>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</sst>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9" formatCode="&quot;$&quot;#,##0.00_);[Red]\(&quot;$&quot;#,##0.00\)"/>
    <numFmt numFmtId="170" formatCode="_-[$R-436]* #,##0.00_-;\-[$R-436]* #,##0.00_-;_-[$R-436]* &quot;-&quot;??_-;_-@_-"/>
    <numFmt numFmtId="171" formatCode="_(&quot;$&quot;* #,##0.00_);_(&quot;$&quot;* \(#,##0.00\);_(&quot;$&quot;* &quot;-&quot;??_);_(@_)"/>
    <numFmt numFmtId="172" formatCode="[$TZS]\ #,##0"/>
    <numFmt numFmtId="173" formatCode="_-* #,##0_-;\-* #,##0_-;_-* &quot;-&quot;??_-;_-@_-"/>
    <numFmt numFmtId="174" formatCode="&quot;$&quot;#,##0.0_);[Red]\(&quot;$&quot;#,##0.0\)"/>
    <numFmt numFmtId="175" formatCode="_(* #,##0.00_);_(* \(#,##0.00\);_(* &quot;-&quot;??_);_(@_)"/>
    <numFmt numFmtId="176" formatCode="#,##0.0\ [$TZS]"/>
    <numFmt numFmtId="177" formatCode="#,##0.00\ [$TZS]"/>
    <numFmt numFmtId="178" formatCode="[$TZS]\ #,##0.00"/>
    <numFmt numFmtId="179" formatCode="_-[$$-409]* #,##0.00_ ;_-[$$-409]* \-#,##0.00\ ;_-[$$-409]* &quot;-&quot;??_ ;_-@_ "/>
    <numFmt numFmtId="180" formatCode="_([$$-409]* #,##0.00_);_([$$-409]* \(#,##0.00\);_([$$-409]* &quot;-&quot;??_);_(@_)"/>
    <numFmt numFmtId="181" formatCode="[$TZS]\ #,##0.00;[$TZS]\ \-#,##0.00"/>
    <numFmt numFmtId="182" formatCode="_ * #,##0.00_ ;_ * \-#,##0.00_ ;_ * &quot;-&quot;??_ ;_ @_ "/>
  </numFmts>
  <fonts count="115">
    <font>
      <sz val="10"/>
      <name val="MS Sans Serif"/>
      <family val="2"/>
    </font>
    <font>
      <b/>
      <sz val="10"/>
      <name val="MS Sans Serif"/>
      <family val="2"/>
    </font>
    <font>
      <b/>
      <sz val="12"/>
      <name val="Calibri"/>
      <family val="2"/>
    </font>
    <font>
      <b/>
      <sz val="14"/>
      <name val="Tw Cen MT"/>
      <family val="2"/>
    </font>
    <font>
      <sz val="12"/>
      <name val="MS Sans Serif"/>
      <family val="2"/>
    </font>
    <font>
      <sz val="8"/>
      <name val="Verdana"/>
      <family val="2"/>
    </font>
    <font>
      <sz val="8"/>
      <color indexed="8"/>
      <name val="Verdana"/>
      <family val="2"/>
    </font>
    <font>
      <sz val="8"/>
      <color indexed="10"/>
      <name val="Verdana"/>
      <family val="2"/>
    </font>
    <font>
      <b/>
      <sz val="20"/>
      <name val="MS Sans Serif"/>
      <family val="2"/>
    </font>
    <font>
      <sz val="10"/>
      <name val="Arial"/>
      <family val="2"/>
    </font>
    <font>
      <b/>
      <sz val="10"/>
      <name val="Arial"/>
      <family val="2"/>
    </font>
    <font>
      <b/>
      <sz val="11"/>
      <name val="Arial"/>
      <family val="2"/>
    </font>
    <font>
      <sz val="9"/>
      <name val="MS Sans Serif"/>
      <family val="2"/>
    </font>
    <font>
      <sz val="12"/>
      <name val="Calibri"/>
      <family val="2"/>
    </font>
    <font>
      <sz val="12"/>
      <name val="Arial"/>
      <family val="2"/>
    </font>
    <font>
      <b/>
      <sz val="9"/>
      <name val="Arial"/>
      <family val="2"/>
    </font>
    <font>
      <sz val="9"/>
      <name val="Arial"/>
      <family val="2"/>
    </font>
    <font>
      <u/>
      <sz val="10"/>
      <color indexed="12"/>
      <name val="MS Sans Serif"/>
      <family val="2"/>
    </font>
    <font>
      <sz val="8"/>
      <name val="Arial"/>
      <family val="2"/>
    </font>
    <font>
      <u/>
      <sz val="10"/>
      <color indexed="20"/>
      <name val="MS Sans Serif"/>
      <family val="2"/>
    </font>
    <font>
      <sz val="11"/>
      <color indexed="8"/>
      <name val="Calibri"/>
      <family val="2"/>
    </font>
    <font>
      <sz val="12"/>
      <name val="新細明體"/>
    </font>
    <font>
      <sz val="11"/>
      <color indexed="8"/>
      <name val="宋体"/>
    </font>
    <font>
      <sz val="10"/>
      <name val="Helv"/>
      <family val="2"/>
    </font>
    <font>
      <b/>
      <sz val="10"/>
      <name val="Calibri"/>
      <family val="2"/>
    </font>
    <font>
      <sz val="10"/>
      <name val="Calibri"/>
      <family val="2"/>
    </font>
    <font>
      <sz val="10"/>
      <color indexed="10"/>
      <name val="Calibri"/>
      <family val="2"/>
    </font>
    <font>
      <b/>
      <sz val="10"/>
      <color indexed="8"/>
      <name val="Arial"/>
      <family val="2"/>
    </font>
    <font>
      <sz val="10"/>
      <color indexed="8"/>
      <name val="Arial"/>
      <family val="2"/>
    </font>
    <font>
      <b/>
      <sz val="16"/>
      <color indexed="9"/>
      <name val="Arial"/>
      <family val="2"/>
    </font>
    <font>
      <b/>
      <sz val="16"/>
      <color indexed="8"/>
      <name val="Arial"/>
      <family val="2"/>
    </font>
    <font>
      <b/>
      <sz val="10"/>
      <color indexed="57"/>
      <name val="Arial"/>
      <family val="2"/>
    </font>
    <font>
      <b/>
      <sz val="10"/>
      <color indexed="10"/>
      <name val="Arial"/>
      <family val="2"/>
    </font>
    <font>
      <b/>
      <sz val="11"/>
      <color indexed="30"/>
      <name val="Arial"/>
      <family val="2"/>
    </font>
    <font>
      <sz val="12"/>
      <color indexed="10"/>
      <name val="Calibri"/>
      <family val="2"/>
    </font>
    <font>
      <sz val="12"/>
      <color indexed="8"/>
      <name val="Calibri"/>
      <family val="2"/>
    </font>
    <font>
      <sz val="9"/>
      <color indexed="8"/>
      <name val="Arial"/>
      <family val="2"/>
    </font>
    <font>
      <sz val="9"/>
      <color indexed="10"/>
      <name val="Arial"/>
      <family val="2"/>
    </font>
    <font>
      <sz val="9"/>
      <color indexed="10"/>
      <name val="Calibri"/>
      <family val="2"/>
    </font>
    <font>
      <b/>
      <sz val="9"/>
      <color indexed="8"/>
      <name val="Arial"/>
      <family val="2"/>
    </font>
    <font>
      <sz val="9"/>
      <color indexed="63"/>
      <name val="Arial"/>
      <family val="2"/>
    </font>
    <font>
      <b/>
      <sz val="9"/>
      <color indexed="63"/>
      <name val="Arial"/>
      <family val="2"/>
    </font>
    <font>
      <sz val="10"/>
      <color indexed="10"/>
      <name val="Arial"/>
      <family val="2"/>
    </font>
    <font>
      <b/>
      <sz val="9"/>
      <color indexed="10"/>
      <name val="Arial"/>
      <family val="2"/>
    </font>
    <font>
      <b/>
      <sz val="12"/>
      <color indexed="8"/>
      <name val="Calibri"/>
      <family val="2"/>
    </font>
    <font>
      <b/>
      <sz val="12"/>
      <color indexed="10"/>
      <name val="Calibri"/>
      <family val="2"/>
    </font>
    <font>
      <b/>
      <sz val="9"/>
      <color indexed="10"/>
      <name val="SimSun"/>
    </font>
    <font>
      <b/>
      <sz val="9"/>
      <color indexed="10"/>
      <name val="Times New Roman"/>
      <family val="1"/>
    </font>
    <font>
      <b/>
      <sz val="8"/>
      <color indexed="10"/>
      <name val="Arial"/>
      <family val="2"/>
    </font>
    <font>
      <b/>
      <sz val="8"/>
      <name val="Arial"/>
      <family val="2"/>
    </font>
    <font>
      <sz val="8"/>
      <name val="SimSun"/>
    </font>
    <font>
      <sz val="11"/>
      <color rgb="FFFF0000"/>
      <name val="Calibri"/>
      <family val="2"/>
      <scheme val="minor"/>
    </font>
    <font>
      <b/>
      <sz val="11"/>
      <color theme="1"/>
      <name val="Calibri"/>
      <family val="2"/>
      <scheme val="minor"/>
    </font>
    <font>
      <sz val="11"/>
      <color theme="1"/>
      <name val="Calibri"/>
      <family val="2"/>
      <scheme val="minor"/>
    </font>
    <font>
      <sz val="12"/>
      <color theme="1"/>
      <name val="Arial Unicode MS"/>
      <family val="2"/>
    </font>
    <font>
      <sz val="12"/>
      <color theme="1"/>
      <name val="Calibri"/>
      <family val="2"/>
      <scheme val="minor"/>
    </font>
    <font>
      <sz val="11"/>
      <color rgb="FF000000"/>
      <name val="Calibri"/>
      <family val="2"/>
    </font>
    <font>
      <sz val="12"/>
      <name val="Calibri"/>
      <family val="2"/>
      <scheme val="minor"/>
    </font>
    <font>
      <sz val="11"/>
      <name val="Calibri"/>
      <family val="2"/>
      <scheme val="minor"/>
    </font>
    <font>
      <b/>
      <sz val="12"/>
      <color rgb="FFFF0000"/>
      <name val="Calibri"/>
      <family val="2"/>
    </font>
    <font>
      <b/>
      <sz val="14"/>
      <color rgb="FFFF0000"/>
      <name val="Calibri"/>
      <family val="2"/>
    </font>
    <font>
      <b/>
      <sz val="14"/>
      <color rgb="FF000000"/>
      <name val="Calibri"/>
      <family val="2"/>
    </font>
    <font>
      <b/>
      <sz val="12"/>
      <color rgb="FF000000"/>
      <name val="Calibri"/>
      <family val="2"/>
    </font>
    <font>
      <b/>
      <sz val="12"/>
      <color theme="0"/>
      <name val="Arial"/>
      <family val="2"/>
    </font>
    <font>
      <b/>
      <sz val="12"/>
      <color theme="0"/>
      <name val="MS Sans Serif"/>
      <family val="2"/>
    </font>
    <font>
      <sz val="12"/>
      <color rgb="FF000000"/>
      <name val="Arial"/>
      <family val="2"/>
    </font>
    <font>
      <sz val="7"/>
      <color rgb="FF000000"/>
      <name val="Arial"/>
      <family val="2"/>
    </font>
    <font>
      <b/>
      <sz val="16"/>
      <color rgb="FFFF0000"/>
      <name val="Arial"/>
      <family val="2"/>
    </font>
    <font>
      <b/>
      <sz val="16"/>
      <color rgb="FFFF0000"/>
      <name val="Calibri"/>
      <family val="2"/>
    </font>
    <font>
      <sz val="9"/>
      <name val="Calibri"/>
      <family val="2"/>
      <scheme val="minor"/>
    </font>
    <font>
      <b/>
      <sz val="10"/>
      <color theme="0"/>
      <name val="Arial"/>
      <family val="2"/>
    </font>
    <font>
      <b/>
      <sz val="11"/>
      <color theme="0"/>
      <name val="Calibri"/>
      <family val="2"/>
      <scheme val="minor"/>
    </font>
    <font>
      <b/>
      <sz val="12"/>
      <color rgb="FFFF0000"/>
      <name val="Calibri"/>
      <family val="2"/>
      <scheme val="minor"/>
    </font>
    <font>
      <sz val="10"/>
      <name val="Calibri"/>
      <family val="2"/>
      <scheme val="minor"/>
    </font>
    <font>
      <sz val="9"/>
      <color rgb="FFFF0000"/>
      <name val="Calibri"/>
      <family val="2"/>
      <scheme val="minor"/>
    </font>
    <font>
      <b/>
      <sz val="10"/>
      <name val="Calibri"/>
      <family val="2"/>
      <scheme val="minor"/>
    </font>
    <font>
      <b/>
      <sz val="12"/>
      <color theme="1"/>
      <name val="Calibri"/>
      <family val="2"/>
      <scheme val="minor"/>
    </font>
    <font>
      <b/>
      <sz val="12"/>
      <name val="Calibri"/>
      <family val="2"/>
      <scheme val="minor"/>
    </font>
    <font>
      <b/>
      <sz val="12"/>
      <color theme="0"/>
      <name val="Calibri"/>
      <family val="2"/>
      <scheme val="minor"/>
    </font>
    <font>
      <sz val="10"/>
      <name val="MS Sans Serif"/>
      <family val="2"/>
    </font>
    <font>
      <sz val="10"/>
      <color theme="0"/>
      <name val="MS Sans Serif"/>
      <family val="2"/>
    </font>
    <font>
      <b/>
      <sz val="14"/>
      <color theme="0"/>
      <name val="Arial"/>
      <family val="2"/>
    </font>
    <font>
      <b/>
      <sz val="16"/>
      <color theme="0"/>
      <name val="Arial"/>
      <family val="2"/>
    </font>
    <font>
      <sz val="10"/>
      <color theme="1"/>
      <name val="Arial"/>
      <family val="2"/>
    </font>
    <font>
      <b/>
      <sz val="10"/>
      <color rgb="FFFF0000"/>
      <name val="MS Sans Serif"/>
      <family val="2"/>
    </font>
    <font>
      <sz val="10"/>
      <color theme="0"/>
      <name val="Arial"/>
      <family val="2"/>
    </font>
    <font>
      <b/>
      <sz val="10"/>
      <color rgb="FFFF0000"/>
      <name val="Arial"/>
      <family val="2"/>
    </font>
    <font>
      <sz val="10"/>
      <color rgb="FFFF0000"/>
      <name val="MS Sans Serif"/>
      <family val="2"/>
    </font>
    <font>
      <b/>
      <sz val="10"/>
      <color theme="1"/>
      <name val="Arial"/>
      <family val="2"/>
    </font>
    <font>
      <sz val="12"/>
      <color rgb="FF000000"/>
      <name val="Calibri"/>
      <family val="2"/>
      <scheme val="minor"/>
    </font>
    <font>
      <sz val="12"/>
      <color indexed="8"/>
      <name val="Calibri"/>
      <family val="2"/>
      <scheme val="minor"/>
    </font>
    <font>
      <sz val="20"/>
      <color rgb="FF000000"/>
      <name val="Calibri"/>
      <family val="2"/>
    </font>
    <font>
      <b/>
      <sz val="9"/>
      <color theme="0"/>
      <name val="Arial"/>
      <family val="2"/>
    </font>
    <font>
      <b/>
      <sz val="9"/>
      <color theme="0"/>
      <name val="MS Sans Serif"/>
      <family val="2"/>
    </font>
    <font>
      <sz val="9"/>
      <color rgb="FF000000"/>
      <name val="Arial"/>
      <family val="2"/>
    </font>
    <font>
      <sz val="9"/>
      <color rgb="FF1A0AEC"/>
      <name val="Calibri"/>
      <family val="2"/>
      <scheme val="minor"/>
    </font>
    <font>
      <b/>
      <sz val="11"/>
      <color rgb="FF000000"/>
      <name val="Calibri"/>
      <family val="2"/>
    </font>
    <font>
      <sz val="12"/>
      <color rgb="FF000000"/>
      <name val="Calibri"/>
      <family val="2"/>
    </font>
    <font>
      <b/>
      <sz val="14"/>
      <color theme="0"/>
      <name val="Calibri"/>
      <family val="2"/>
    </font>
    <font>
      <b/>
      <sz val="10"/>
      <color rgb="FF000000"/>
      <name val="Arial"/>
      <family val="2"/>
    </font>
    <font>
      <sz val="10"/>
      <color rgb="FF000000"/>
      <name val="Arial"/>
      <family val="2"/>
    </font>
    <font>
      <b/>
      <sz val="9"/>
      <color rgb="FF333333"/>
      <name val="Arial"/>
      <family val="2"/>
    </font>
    <font>
      <sz val="9"/>
      <color rgb="FF221E1F"/>
      <name val="Arial"/>
      <family val="2"/>
    </font>
    <font>
      <b/>
      <sz val="9"/>
      <color rgb="FF221E1F"/>
      <name val="Arial"/>
      <family val="2"/>
    </font>
    <font>
      <sz val="12"/>
      <color rgb="FFFF0000"/>
      <name val="Calibri"/>
      <family val="2"/>
    </font>
    <font>
      <b/>
      <sz val="9"/>
      <color rgb="FFFF0000"/>
      <name val="Arial"/>
      <family val="2"/>
    </font>
    <font>
      <sz val="9"/>
      <color rgb="FFFF0000"/>
      <name val="Arial"/>
      <family val="2"/>
    </font>
    <font>
      <sz val="14"/>
      <color rgb="FFFF0000"/>
      <name val="Calibri"/>
      <family val="2"/>
    </font>
    <font>
      <b/>
      <sz val="12"/>
      <color rgb="FF0000FF"/>
      <name val="Calibri"/>
      <family val="2"/>
    </font>
    <font>
      <b/>
      <sz val="12"/>
      <color rgb="FF1A0AEC"/>
      <name val="Calibri"/>
      <family val="2"/>
    </font>
    <font>
      <b/>
      <sz val="14"/>
      <color rgb="FFFF0000"/>
      <name val="Arial"/>
      <family val="2"/>
    </font>
    <font>
      <sz val="11"/>
      <color rgb="FFFF0000"/>
      <name val="Calibri"/>
      <family val="2"/>
    </font>
    <font>
      <sz val="8"/>
      <color rgb="FFFF0000"/>
      <name val="Arial"/>
      <family val="2"/>
    </font>
    <font>
      <b/>
      <sz val="8"/>
      <color rgb="FFFF0000"/>
      <name val="Arial"/>
      <family val="2"/>
    </font>
    <font>
      <sz val="8"/>
      <color rgb="FF000000"/>
      <name val="Arial"/>
      <family val="2"/>
    </font>
  </fonts>
  <fills count="1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059BF1"/>
        <bgColor indexed="64"/>
      </patternFill>
    </fill>
    <fill>
      <patternFill patternType="solid">
        <fgColor theme="0" tint="-0.34998626667073579"/>
        <bgColor indexed="64"/>
      </patternFill>
    </fill>
    <fill>
      <patternFill patternType="solid">
        <fgColor rgb="FF3C3C3B"/>
        <bgColor indexed="64"/>
      </patternFill>
    </fill>
    <fill>
      <patternFill patternType="solid">
        <fgColor rgb="FF3FA535"/>
        <bgColor indexed="64"/>
      </patternFill>
    </fill>
    <fill>
      <patternFill patternType="solid">
        <fgColor rgb="FFFFFF00"/>
        <bgColor indexed="64"/>
      </patternFill>
    </fill>
    <fill>
      <patternFill patternType="solid">
        <fgColor rgb="FF1A0AEC"/>
        <bgColor indexed="64"/>
      </patternFill>
    </fill>
    <fill>
      <patternFill patternType="solid">
        <fgColor rgb="FFFF0000"/>
        <bgColor indexed="64"/>
      </patternFill>
    </fill>
    <fill>
      <patternFill patternType="solid">
        <fgColor rgb="FFFFC000"/>
        <bgColor indexed="64"/>
      </patternFill>
    </fill>
    <fill>
      <patternFill patternType="solid">
        <fgColor rgb="FF222BE6"/>
        <bgColor indexed="64"/>
      </patternFill>
    </fill>
    <fill>
      <patternFill patternType="solid">
        <fgColor theme="5" tint="0.7993408001953185"/>
        <bgColor indexed="64"/>
      </patternFill>
    </fill>
    <fill>
      <patternFill patternType="solid">
        <fgColor theme="3" tint="0.59999389629810485"/>
        <bgColor indexed="64"/>
      </patternFill>
    </fill>
    <fill>
      <patternFill patternType="solid">
        <fgColor rgb="FF92D050"/>
        <bgColor indexed="64"/>
      </patternFill>
    </fill>
    <fill>
      <patternFill patternType="solid">
        <fgColor rgb="FF09FF78"/>
        <bgColor indexed="64"/>
      </patternFill>
    </fill>
    <fill>
      <patternFill patternType="solid">
        <fgColor theme="9" tint="-0.249977111117893"/>
        <bgColor indexed="64"/>
      </patternFill>
    </fill>
    <fill>
      <patternFill patternType="solid">
        <fgColor theme="2"/>
        <bgColor indexed="64"/>
      </patternFill>
    </fill>
  </fills>
  <borders count="52">
    <border>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thin">
        <color indexed="8"/>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style="medium">
        <color indexed="64"/>
      </left>
      <right style="thick">
        <color indexed="64"/>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right style="medium">
        <color indexed="64"/>
      </right>
      <top style="medium">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3">
    <xf numFmtId="0" fontId="0" fillId="0" borderId="0"/>
    <xf numFmtId="43" fontId="79"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43" fontId="20" fillId="0" borderId="0" applyFont="0" applyFill="0" applyBorder="0" applyAlignment="0" applyProtection="0"/>
    <xf numFmtId="169" fontId="79"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9" fillId="0" borderId="0"/>
    <xf numFmtId="0" fontId="53" fillId="0" borderId="0"/>
    <xf numFmtId="0" fontId="53" fillId="0" borderId="0"/>
    <xf numFmtId="0" fontId="53" fillId="0" borderId="0"/>
    <xf numFmtId="0" fontId="54" fillId="0" borderId="0">
      <alignment vertical="center"/>
    </xf>
    <xf numFmtId="0" fontId="55" fillId="0" borderId="0">
      <alignment vertical="center"/>
    </xf>
    <xf numFmtId="0" fontId="21" fillId="0" borderId="0"/>
    <xf numFmtId="170" fontId="21" fillId="0" borderId="0"/>
    <xf numFmtId="0" fontId="22" fillId="0" borderId="0">
      <alignment vertical="center"/>
    </xf>
    <xf numFmtId="0" fontId="9" fillId="0" borderId="0"/>
    <xf numFmtId="0" fontId="53" fillId="0" borderId="0">
      <alignment vertical="center"/>
    </xf>
    <xf numFmtId="0" fontId="23" fillId="0" borderId="0"/>
    <xf numFmtId="171" fontId="9" fillId="0" borderId="0" applyFont="0" applyFill="0" applyBorder="0" applyAlignment="0" applyProtection="0"/>
  </cellStyleXfs>
  <cellXfs count="453">
    <xf numFmtId="0" fontId="0" fillId="0" borderId="0" xfId="0"/>
    <xf numFmtId="0" fontId="1" fillId="0" borderId="0" xfId="0" applyFont="1" applyAlignment="1">
      <alignment vertical="top" wrapText="1"/>
    </xf>
    <xf numFmtId="0" fontId="1" fillId="0" borderId="0" xfId="0" applyFont="1" applyAlignment="1">
      <alignment horizontal="center" vertical="top" wrapText="1"/>
    </xf>
    <xf numFmtId="0" fontId="0" fillId="0" borderId="0" xfId="0" applyAlignment="1">
      <alignment vertical="top" wrapText="1"/>
    </xf>
    <xf numFmtId="0" fontId="0" fillId="0" borderId="0" xfId="0" applyAlignment="1">
      <alignment horizontal="center" vertical="top" wrapText="1"/>
    </xf>
    <xf numFmtId="0" fontId="0" fillId="0" borderId="1" xfId="0"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3" borderId="0" xfId="0" applyFill="1"/>
    <xf numFmtId="0" fontId="53" fillId="3" borderId="0" xfId="26" applyFill="1" applyBorder="1"/>
    <xf numFmtId="0" fontId="56" fillId="3" borderId="0" xfId="0" applyFont="1" applyFill="1" applyBorder="1" applyAlignment="1"/>
    <xf numFmtId="0" fontId="56" fillId="3" borderId="0" xfId="31" applyFont="1" applyFill="1" applyBorder="1" applyAlignment="1">
      <alignment vertical="center"/>
    </xf>
    <xf numFmtId="0" fontId="0" fillId="3" borderId="0" xfId="0" applyFill="1" applyBorder="1"/>
    <xf numFmtId="0" fontId="57" fillId="3" borderId="0" xfId="0" applyFont="1" applyFill="1" applyBorder="1" applyAlignment="1">
      <alignment horizontal="center" vertical="center"/>
    </xf>
    <xf numFmtId="0" fontId="58" fillId="3" borderId="0" xfId="0" applyFont="1" applyFill="1" applyBorder="1" applyAlignment="1">
      <alignment horizontal="center" vertical="center"/>
    </xf>
    <xf numFmtId="0" fontId="57" fillId="3" borderId="0" xfId="0" applyFont="1" applyFill="1" applyAlignment="1">
      <alignment horizontal="center" vertical="center"/>
    </xf>
    <xf numFmtId="0" fontId="56" fillId="3" borderId="0" xfId="0" applyFont="1" applyFill="1" applyAlignment="1"/>
    <xf numFmtId="0" fontId="58" fillId="3" borderId="0" xfId="0" applyFont="1" applyFill="1" applyBorder="1" applyAlignment="1"/>
    <xf numFmtId="43" fontId="58" fillId="3" borderId="0" xfId="1" applyNumberFormat="1" applyFont="1" applyFill="1" applyBorder="1" applyAlignment="1"/>
    <xf numFmtId="0" fontId="53" fillId="3" borderId="0" xfId="26" applyFill="1" applyBorder="1" applyAlignment="1">
      <alignment horizontal="center" vertical="top" wrapText="1"/>
    </xf>
    <xf numFmtId="49" fontId="59" fillId="3" borderId="0" xfId="31" applyNumberFormat="1" applyFont="1" applyFill="1" applyBorder="1" applyAlignment="1">
      <alignment horizontal="center" wrapText="1"/>
    </xf>
    <xf numFmtId="172" fontId="53" fillId="3" borderId="0" xfId="26" applyNumberFormat="1" applyFill="1" applyBorder="1"/>
    <xf numFmtId="0" fontId="60" fillId="3" borderId="0" xfId="0" applyFont="1" applyFill="1" applyBorder="1" applyAlignment="1">
      <alignment vertical="top" wrapText="1"/>
    </xf>
    <xf numFmtId="49" fontId="61" fillId="3" borderId="0" xfId="31" applyNumberFormat="1" applyFont="1" applyFill="1" applyBorder="1" applyAlignment="1">
      <alignment horizontal="center"/>
    </xf>
    <xf numFmtId="49" fontId="2" fillId="3" borderId="0" xfId="31" applyNumberFormat="1" applyFont="1" applyFill="1" applyBorder="1" applyAlignment="1">
      <alignment horizontal="center" wrapText="1"/>
    </xf>
    <xf numFmtId="49" fontId="3" fillId="3" borderId="0" xfId="31" applyNumberFormat="1" applyFont="1" applyFill="1" applyBorder="1" applyAlignment="1">
      <alignment horizontal="left"/>
    </xf>
    <xf numFmtId="49" fontId="62" fillId="3" borderId="0" xfId="31" applyNumberFormat="1" applyFont="1" applyFill="1" applyBorder="1" applyAlignment="1">
      <alignment horizontal="center"/>
    </xf>
    <xf numFmtId="43" fontId="63" fillId="4" borderId="0" xfId="1" applyNumberFormat="1" applyFont="1" applyFill="1" applyBorder="1" applyAlignment="1">
      <alignment horizontal="center" vertical="center" wrapText="1"/>
    </xf>
    <xf numFmtId="43" fontId="64" fillId="4" borderId="0" xfId="1" applyNumberFormat="1" applyFont="1" applyFill="1" applyBorder="1" applyAlignment="1">
      <alignment horizontal="center" vertical="center"/>
    </xf>
    <xf numFmtId="0" fontId="65" fillId="3" borderId="0" xfId="0" applyNumberFormat="1" applyFont="1" applyFill="1" applyBorder="1" applyAlignment="1">
      <alignment horizontal="left" vertical="center" wrapText="1"/>
    </xf>
    <xf numFmtId="0" fontId="66" fillId="3" borderId="0" xfId="0" applyNumberFormat="1" applyFont="1" applyFill="1" applyBorder="1" applyAlignment="1">
      <alignment horizontal="center" vertical="center" wrapText="1"/>
    </xf>
    <xf numFmtId="173" fontId="65" fillId="3" borderId="0" xfId="1" applyNumberFormat="1" applyFont="1" applyFill="1" applyBorder="1" applyAlignment="1">
      <alignment horizontal="center" vertical="center" wrapText="1"/>
    </xf>
    <xf numFmtId="173" fontId="4" fillId="3" borderId="0" xfId="1" applyNumberFormat="1" applyFont="1" applyFill="1" applyBorder="1" applyAlignment="1">
      <alignment horizontal="center" vertical="center"/>
    </xf>
    <xf numFmtId="43" fontId="58" fillId="3" borderId="0" xfId="1" applyNumberFormat="1" applyFont="1" applyFill="1" applyBorder="1" applyAlignment="1">
      <alignment horizontal="center" vertical="center"/>
    </xf>
    <xf numFmtId="0" fontId="57" fillId="3" borderId="0" xfId="0" applyFont="1" applyFill="1" applyBorder="1" applyAlignment="1">
      <alignment horizontal="left" vertical="center"/>
    </xf>
    <xf numFmtId="0" fontId="57" fillId="3" borderId="0" xfId="0" applyFont="1" applyFill="1" applyAlignment="1">
      <alignment horizontal="left" vertical="center"/>
    </xf>
    <xf numFmtId="0" fontId="53" fillId="0" borderId="0" xfId="24"/>
    <xf numFmtId="0" fontId="0" fillId="0" borderId="0" xfId="7" applyFont="1" applyFill="1" applyBorder="1" applyAlignment="1"/>
    <xf numFmtId="0" fontId="69" fillId="3" borderId="0" xfId="30" applyFont="1" applyFill="1" applyBorder="1" applyAlignment="1"/>
    <xf numFmtId="0" fontId="69" fillId="3" borderId="0" xfId="30" applyFont="1" applyFill="1" applyAlignment="1"/>
    <xf numFmtId="0" fontId="69" fillId="3" borderId="0" xfId="30" applyFont="1" applyFill="1"/>
    <xf numFmtId="0" fontId="53" fillId="3" borderId="5" xfId="24" applyFill="1" applyBorder="1" applyAlignment="1">
      <alignment horizontal="center" vertical="top" wrapText="1"/>
    </xf>
    <xf numFmtId="0" fontId="52" fillId="3" borderId="5" xfId="24" applyFont="1" applyFill="1" applyBorder="1" applyAlignment="1">
      <alignment horizontal="left" vertical="center" wrapText="1"/>
    </xf>
    <xf numFmtId="0" fontId="53" fillId="3" borderId="0" xfId="24" applyFill="1"/>
    <xf numFmtId="0" fontId="70" fillId="5" borderId="6" xfId="7" applyFont="1" applyFill="1" applyBorder="1" applyAlignment="1">
      <alignment vertical="center"/>
    </xf>
    <xf numFmtId="0" fontId="70" fillId="5" borderId="7" xfId="7" applyFont="1" applyFill="1" applyBorder="1" applyAlignment="1">
      <alignment horizontal="center" vertical="center"/>
    </xf>
    <xf numFmtId="0" fontId="70" fillId="5" borderId="8" xfId="7" applyFont="1" applyFill="1" applyBorder="1" applyAlignment="1">
      <alignment horizontal="center" vertical="center"/>
    </xf>
    <xf numFmtId="172" fontId="70" fillId="5" borderId="8" xfId="7" applyNumberFormat="1" applyFont="1" applyFill="1" applyBorder="1" applyAlignment="1">
      <alignment horizontal="center" vertical="center" wrapText="1"/>
    </xf>
    <xf numFmtId="0" fontId="71" fillId="6" borderId="9" xfId="24" applyFont="1" applyFill="1" applyBorder="1" applyAlignment="1">
      <alignment horizontal="left"/>
    </xf>
    <xf numFmtId="0" fontId="71" fillId="6" borderId="10" xfId="24" applyFont="1" applyFill="1" applyBorder="1" applyAlignment="1">
      <alignment horizontal="center"/>
    </xf>
    <xf numFmtId="0" fontId="71" fillId="6" borderId="8" xfId="24" applyFont="1" applyFill="1" applyBorder="1" applyAlignment="1">
      <alignment horizontal="center"/>
    </xf>
    <xf numFmtId="0" fontId="72" fillId="3" borderId="0" xfId="30" applyFont="1" applyFill="1" applyBorder="1" applyAlignment="1">
      <alignment vertical="center" wrapText="1"/>
    </xf>
    <xf numFmtId="0" fontId="73" fillId="3" borderId="11" xfId="30" applyFont="1" applyFill="1" applyBorder="1" applyAlignment="1">
      <alignment horizontal="center" vertical="center"/>
    </xf>
    <xf numFmtId="0" fontId="73" fillId="3" borderId="12" xfId="30" applyFont="1" applyFill="1" applyBorder="1" applyAlignment="1">
      <alignment horizontal="center" vertical="center" wrapText="1"/>
    </xf>
    <xf numFmtId="0" fontId="73" fillId="3" borderId="8" xfId="30" applyFont="1" applyFill="1" applyBorder="1" applyAlignment="1">
      <alignment horizontal="center" vertical="center" wrapText="1"/>
    </xf>
    <xf numFmtId="172" fontId="73" fillId="3" borderId="8" xfId="30" applyNumberFormat="1" applyFont="1" applyFill="1" applyBorder="1" applyAlignment="1">
      <alignment horizontal="center" vertical="center" wrapText="1"/>
    </xf>
    <xf numFmtId="3" fontId="72" fillId="3" borderId="0" xfId="30" applyNumberFormat="1" applyFont="1" applyFill="1" applyBorder="1" applyAlignment="1">
      <alignment horizontal="left" vertical="center" wrapText="1"/>
    </xf>
    <xf numFmtId="0" fontId="73" fillId="3" borderId="13" xfId="30" applyFont="1" applyFill="1" applyBorder="1" applyAlignment="1">
      <alignment horizontal="center" vertical="center"/>
    </xf>
    <xf numFmtId="0" fontId="73" fillId="3" borderId="7" xfId="30" applyFont="1" applyFill="1" applyBorder="1" applyAlignment="1">
      <alignment horizontal="left" vertical="center" wrapText="1"/>
    </xf>
    <xf numFmtId="0" fontId="73" fillId="3" borderId="8" xfId="30" applyFont="1" applyFill="1" applyBorder="1" applyAlignment="1">
      <alignment horizontal="left" vertical="center" wrapText="1"/>
    </xf>
    <xf numFmtId="0" fontId="5" fillId="3" borderId="14" xfId="30" applyFont="1" applyFill="1" applyBorder="1" applyAlignment="1"/>
    <xf numFmtId="0" fontId="5" fillId="3" borderId="0" xfId="30" applyFont="1" applyFill="1" applyBorder="1" applyAlignment="1"/>
    <xf numFmtId="174" fontId="6" fillId="3" borderId="0" xfId="30" applyNumberFormat="1" applyFont="1" applyFill="1" applyBorder="1" applyAlignment="1">
      <alignment horizontal="left" vertical="center"/>
    </xf>
    <xf numFmtId="174" fontId="6" fillId="3" borderId="0" xfId="30" applyNumberFormat="1" applyFont="1" applyFill="1" applyAlignment="1">
      <alignment horizontal="left" vertical="center"/>
    </xf>
    <xf numFmtId="0" fontId="69" fillId="3" borderId="15" xfId="30" applyFont="1" applyFill="1" applyBorder="1" applyAlignment="1">
      <alignment horizontal="center"/>
    </xf>
    <xf numFmtId="174" fontId="7" fillId="3" borderId="16" xfId="30" applyNumberFormat="1" applyFont="1" applyFill="1" applyBorder="1" applyAlignment="1">
      <alignment vertical="center"/>
    </xf>
    <xf numFmtId="174" fontId="7" fillId="3" borderId="17" xfId="30" applyNumberFormat="1" applyFont="1" applyFill="1" applyBorder="1" applyAlignment="1">
      <alignment vertical="center"/>
    </xf>
    <xf numFmtId="174" fontId="6" fillId="3" borderId="17" xfId="30" applyNumberFormat="1" applyFont="1" applyFill="1" applyBorder="1" applyAlignment="1">
      <alignment horizontal="left" vertical="center"/>
    </xf>
    <xf numFmtId="0" fontId="69" fillId="3" borderId="18" xfId="30" applyFont="1" applyFill="1" applyBorder="1" applyAlignment="1">
      <alignment horizontal="center"/>
    </xf>
    <xf numFmtId="0" fontId="53" fillId="0" borderId="0" xfId="23"/>
    <xf numFmtId="0" fontId="69" fillId="3" borderId="0" xfId="23" applyFont="1" applyFill="1"/>
    <xf numFmtId="0" fontId="69" fillId="3" borderId="14" xfId="30" applyFont="1" applyFill="1" applyBorder="1" applyAlignment="1"/>
    <xf numFmtId="0" fontId="53" fillId="3" borderId="19" xfId="23" applyFill="1" applyBorder="1" applyAlignment="1">
      <alignment horizontal="center" vertical="top" wrapText="1"/>
    </xf>
    <xf numFmtId="0" fontId="52" fillId="3" borderId="20" xfId="23" applyFont="1" applyFill="1" applyBorder="1" applyAlignment="1">
      <alignment horizontal="left" vertical="center" wrapText="1"/>
    </xf>
    <xf numFmtId="0" fontId="53" fillId="3" borderId="0" xfId="23" applyFill="1"/>
    <xf numFmtId="0" fontId="70" fillId="5" borderId="13" xfId="7" applyFont="1" applyFill="1" applyBorder="1" applyAlignment="1">
      <alignment horizontal="center" vertical="center"/>
    </xf>
    <xf numFmtId="172" fontId="70" fillId="5" borderId="21" xfId="7" applyNumberFormat="1" applyFont="1" applyFill="1" applyBorder="1" applyAlignment="1">
      <alignment horizontal="center" vertical="center" wrapText="1"/>
    </xf>
    <xf numFmtId="172" fontId="70" fillId="5" borderId="7" xfId="7" applyNumberFormat="1" applyFont="1" applyFill="1" applyBorder="1" applyAlignment="1">
      <alignment horizontal="center" vertical="center" wrapText="1"/>
    </xf>
    <xf numFmtId="0" fontId="71" fillId="7" borderId="22" xfId="23" applyFont="1" applyFill="1" applyBorder="1" applyAlignment="1">
      <alignment horizontal="left"/>
    </xf>
    <xf numFmtId="0" fontId="71" fillId="7" borderId="10" xfId="23" applyFont="1" applyFill="1" applyBorder="1" applyAlignment="1">
      <alignment horizontal="center"/>
    </xf>
    <xf numFmtId="0" fontId="73" fillId="3" borderId="22" xfId="30" applyFont="1" applyFill="1" applyBorder="1" applyAlignment="1">
      <alignment vertical="center"/>
    </xf>
    <xf numFmtId="0" fontId="73" fillId="3" borderId="10" xfId="30" applyFont="1" applyFill="1" applyBorder="1" applyAlignment="1">
      <alignment horizontal="left" vertical="center" wrapText="1"/>
    </xf>
    <xf numFmtId="172" fontId="73" fillId="3" borderId="10" xfId="30" applyNumberFormat="1" applyFont="1" applyFill="1" applyBorder="1" applyAlignment="1">
      <alignment horizontal="left" vertical="center" wrapText="1"/>
    </xf>
    <xf numFmtId="0" fontId="74" fillId="3" borderId="0" xfId="30" applyFont="1" applyFill="1" applyBorder="1" applyAlignment="1">
      <alignment vertical="center"/>
    </xf>
    <xf numFmtId="0" fontId="73" fillId="3" borderId="7" xfId="23" applyFont="1" applyFill="1" applyBorder="1" applyAlignment="1">
      <alignment vertical="center"/>
    </xf>
    <xf numFmtId="0" fontId="73" fillId="3" borderId="23" xfId="23" applyFont="1" applyFill="1" applyBorder="1" applyAlignment="1">
      <alignment horizontal="left" vertical="center" wrapText="1"/>
    </xf>
    <xf numFmtId="0" fontId="73" fillId="3" borderId="7" xfId="30" applyFont="1" applyFill="1" applyBorder="1" applyAlignment="1">
      <alignment vertical="center"/>
    </xf>
    <xf numFmtId="0" fontId="73" fillId="3" borderId="23" xfId="30" applyFont="1" applyFill="1" applyBorder="1" applyAlignment="1">
      <alignment horizontal="left" vertical="center" wrapText="1"/>
    </xf>
    <xf numFmtId="0" fontId="73" fillId="8" borderId="7" xfId="30" applyFont="1" applyFill="1" applyBorder="1" applyAlignment="1">
      <alignment vertical="center"/>
    </xf>
    <xf numFmtId="0" fontId="73" fillId="8" borderId="23" xfId="30" applyFont="1" applyFill="1" applyBorder="1" applyAlignment="1">
      <alignment horizontal="left" vertical="center" wrapText="1"/>
    </xf>
    <xf numFmtId="0" fontId="73" fillId="3" borderId="12" xfId="30" applyFont="1" applyFill="1" applyBorder="1" applyAlignment="1">
      <alignment vertical="center"/>
    </xf>
    <xf numFmtId="0" fontId="73" fillId="3" borderId="0" xfId="30" applyFont="1" applyFill="1" applyBorder="1" applyAlignment="1">
      <alignment horizontal="left" vertical="center" wrapText="1"/>
    </xf>
    <xf numFmtId="0" fontId="73" fillId="3" borderId="0" xfId="30" applyFont="1" applyFill="1" applyAlignment="1">
      <alignment horizontal="left" vertical="center" wrapText="1"/>
    </xf>
    <xf numFmtId="0" fontId="73" fillId="3" borderId="19" xfId="30" applyFont="1" applyFill="1" applyBorder="1" applyAlignment="1">
      <alignment vertical="center"/>
    </xf>
    <xf numFmtId="0" fontId="75" fillId="3" borderId="20" xfId="30" applyFont="1" applyFill="1" applyBorder="1" applyAlignment="1">
      <alignment horizontal="left" vertical="center" wrapText="1"/>
    </xf>
    <xf numFmtId="0" fontId="75" fillId="3" borderId="10" xfId="30" applyFont="1" applyFill="1" applyBorder="1" applyAlignment="1">
      <alignment horizontal="left" vertical="center" wrapText="1"/>
    </xf>
    <xf numFmtId="0" fontId="75" fillId="3" borderId="23" xfId="30" applyFont="1" applyFill="1" applyBorder="1" applyAlignment="1">
      <alignment horizontal="left" vertical="center" wrapText="1"/>
    </xf>
    <xf numFmtId="0" fontId="75" fillId="3" borderId="0" xfId="30" applyFont="1" applyFill="1" applyBorder="1" applyAlignment="1">
      <alignment horizontal="left" vertical="center" wrapText="1"/>
    </xf>
    <xf numFmtId="0" fontId="75" fillId="3" borderId="0" xfId="30" applyFont="1" applyFill="1" applyAlignment="1">
      <alignment horizontal="left" vertical="center" wrapText="1"/>
    </xf>
    <xf numFmtId="0" fontId="51" fillId="3" borderId="0" xfId="23" applyFont="1" applyFill="1" applyAlignment="1">
      <alignment vertical="center"/>
    </xf>
    <xf numFmtId="0" fontId="73" fillId="3" borderId="23" xfId="30" applyFont="1" applyFill="1" applyBorder="1" applyAlignment="1">
      <alignment vertical="center" wrapText="1"/>
    </xf>
    <xf numFmtId="0" fontId="73" fillId="3" borderId="23" xfId="30" applyFont="1" applyFill="1" applyBorder="1" applyAlignment="1">
      <alignment wrapText="1"/>
    </xf>
    <xf numFmtId="0" fontId="71" fillId="7" borderId="10" xfId="23" applyFont="1" applyFill="1" applyBorder="1" applyAlignment="1">
      <alignment horizontal="left"/>
    </xf>
    <xf numFmtId="0" fontId="73" fillId="3" borderId="10" xfId="30" applyFont="1" applyFill="1" applyBorder="1" applyAlignment="1">
      <alignment vertical="center" wrapText="1"/>
    </xf>
    <xf numFmtId="0" fontId="73" fillId="3" borderId="0" xfId="30" applyFont="1" applyFill="1" applyBorder="1" applyAlignment="1">
      <alignment vertical="center" wrapText="1"/>
    </xf>
    <xf numFmtId="0" fontId="73" fillId="3" borderId="0" xfId="30" applyFont="1" applyFill="1" applyAlignment="1">
      <alignment vertical="center" wrapText="1"/>
    </xf>
    <xf numFmtId="0" fontId="5" fillId="3" borderId="24" xfId="30" applyFont="1" applyFill="1" applyBorder="1" applyAlignment="1"/>
    <xf numFmtId="174" fontId="6" fillId="3" borderId="5" xfId="30" applyNumberFormat="1" applyFont="1" applyFill="1" applyBorder="1" applyAlignment="1">
      <alignment horizontal="left" vertical="center"/>
    </xf>
    <xf numFmtId="174" fontId="7" fillId="3" borderId="7" xfId="30" applyNumberFormat="1" applyFont="1" applyFill="1" applyBorder="1" applyAlignment="1">
      <alignment vertical="center"/>
    </xf>
    <xf numFmtId="174" fontId="6" fillId="3" borderId="23" xfId="30" applyNumberFormat="1" applyFont="1" applyFill="1" applyBorder="1" applyAlignment="1">
      <alignment horizontal="left" vertical="center"/>
    </xf>
    <xf numFmtId="0" fontId="55" fillId="0" borderId="0" xfId="0" applyFont="1" applyFill="1" applyAlignment="1">
      <alignment vertical="center"/>
    </xf>
    <xf numFmtId="0" fontId="8" fillId="0" borderId="0" xfId="0" applyFont="1"/>
    <xf numFmtId="0" fontId="76" fillId="0" borderId="25" xfId="7" applyNumberFormat="1" applyFont="1" applyFill="1" applyBorder="1" applyAlignment="1">
      <alignment horizontal="center" vertical="center"/>
    </xf>
    <xf numFmtId="0" fontId="76" fillId="0" borderId="26" xfId="7" applyNumberFormat="1" applyFont="1" applyFill="1" applyBorder="1" applyAlignment="1">
      <alignment horizontal="center" vertical="center"/>
    </xf>
    <xf numFmtId="175" fontId="77" fillId="0" borderId="27" xfId="1" applyNumberFormat="1" applyFont="1" applyBorder="1" applyAlignment="1">
      <alignment horizontal="center" vertical="center"/>
    </xf>
    <xf numFmtId="0" fontId="55" fillId="0" borderId="13" xfId="7" applyNumberFormat="1" applyFont="1" applyFill="1" applyBorder="1" applyAlignment="1">
      <alignment horizontal="center" vertical="center"/>
    </xf>
    <xf numFmtId="175" fontId="76" fillId="0" borderId="13" xfId="1" applyNumberFormat="1" applyFont="1" applyBorder="1" applyAlignment="1">
      <alignment horizontal="center" vertical="center"/>
    </xf>
    <xf numFmtId="0" fontId="55" fillId="0" borderId="8" xfId="7" applyNumberFormat="1" applyFont="1" applyFill="1" applyBorder="1" applyAlignment="1">
      <alignment horizontal="center" vertical="center"/>
    </xf>
    <xf numFmtId="175" fontId="76" fillId="0" borderId="8" xfId="1" applyNumberFormat="1" applyFont="1" applyFill="1" applyBorder="1" applyAlignment="1">
      <alignment horizontal="center" vertical="center"/>
    </xf>
    <xf numFmtId="175" fontId="76" fillId="0" borderId="8" xfId="1" applyNumberFormat="1" applyFont="1" applyBorder="1" applyAlignment="1">
      <alignment horizontal="center" vertical="center"/>
    </xf>
    <xf numFmtId="0" fontId="9" fillId="0" borderId="0" xfId="39" applyFont="1" applyFill="1" applyBorder="1" applyAlignment="1"/>
    <xf numFmtId="0" fontId="79" fillId="3" borderId="0" xfId="7" applyFont="1" applyFill="1" applyBorder="1" applyAlignment="1"/>
    <xf numFmtId="172" fontId="0" fillId="0" borderId="0" xfId="7" applyNumberFormat="1" applyFont="1" applyFill="1" applyBorder="1" applyAlignment="1"/>
    <xf numFmtId="172" fontId="0" fillId="0" borderId="0" xfId="7" applyNumberFormat="1" applyFont="1" applyFill="1" applyAlignment="1"/>
    <xf numFmtId="0" fontId="80" fillId="3" borderId="0" xfId="7" applyFont="1" applyFill="1" applyBorder="1" applyAlignment="1"/>
    <xf numFmtId="0" fontId="0" fillId="0" borderId="0" xfId="7" applyFont="1"/>
    <xf numFmtId="0" fontId="79" fillId="3" borderId="29" xfId="7" applyFont="1" applyFill="1" applyBorder="1" applyAlignment="1"/>
    <xf numFmtId="0" fontId="79" fillId="3" borderId="5" xfId="7" applyFont="1" applyFill="1" applyBorder="1" applyAlignment="1"/>
    <xf numFmtId="0" fontId="79" fillId="3" borderId="16" xfId="7" applyFont="1" applyFill="1" applyBorder="1" applyAlignment="1"/>
    <xf numFmtId="0" fontId="79" fillId="3" borderId="17" xfId="7" applyFont="1" applyFill="1" applyBorder="1" applyAlignment="1"/>
    <xf numFmtId="0" fontId="83" fillId="0" borderId="6" xfId="7" applyFont="1" applyFill="1" applyBorder="1" applyAlignment="1">
      <alignment horizontal="center" vertical="center" wrapText="1"/>
    </xf>
    <xf numFmtId="0" fontId="83" fillId="0" borderId="8" xfId="7" applyFont="1" applyFill="1" applyBorder="1" applyAlignment="1">
      <alignment vertical="center" wrapText="1"/>
    </xf>
    <xf numFmtId="0" fontId="83" fillId="3" borderId="11" xfId="7" applyFont="1" applyFill="1" applyBorder="1" applyAlignment="1">
      <alignment vertical="center" wrapText="1"/>
    </xf>
    <xf numFmtId="172" fontId="10" fillId="11" borderId="8" xfId="42" applyNumberFormat="1" applyFont="1" applyFill="1" applyBorder="1" applyAlignment="1">
      <alignment horizontal="center" vertical="center"/>
    </xf>
    <xf numFmtId="172" fontId="10" fillId="11" borderId="22" xfId="42" applyNumberFormat="1" applyFont="1" applyFill="1" applyBorder="1" applyAlignment="1">
      <alignment horizontal="center" vertical="center"/>
    </xf>
    <xf numFmtId="176" fontId="84" fillId="3" borderId="0" xfId="7" applyNumberFormat="1" applyFont="1" applyFill="1" applyBorder="1" applyAlignment="1">
      <alignment horizontal="left" vertical="center"/>
    </xf>
    <xf numFmtId="0" fontId="85" fillId="3" borderId="0" xfId="39" applyFont="1" applyFill="1" applyBorder="1" applyAlignment="1"/>
    <xf numFmtId="0" fontId="9" fillId="3" borderId="9" xfId="7" applyFont="1" applyFill="1" applyBorder="1" applyAlignment="1">
      <alignment vertical="center" wrapText="1"/>
    </xf>
    <xf numFmtId="0" fontId="9" fillId="3" borderId="28" xfId="7" applyFont="1" applyFill="1" applyBorder="1" applyAlignment="1">
      <alignment vertical="center" wrapText="1"/>
    </xf>
    <xf numFmtId="0" fontId="9" fillId="3" borderId="8" xfId="7" applyFont="1" applyFill="1" applyBorder="1" applyAlignment="1">
      <alignment vertical="center" wrapText="1"/>
    </xf>
    <xf numFmtId="172" fontId="10" fillId="3" borderId="8" xfId="7" applyNumberFormat="1" applyFont="1" applyFill="1" applyBorder="1" applyAlignment="1">
      <alignment horizontal="center" vertical="center" wrapText="1"/>
    </xf>
    <xf numFmtId="0" fontId="9" fillId="3" borderId="11" xfId="7" applyFont="1" applyFill="1" applyBorder="1" applyAlignment="1">
      <alignment vertical="center" wrapText="1"/>
    </xf>
    <xf numFmtId="177" fontId="84" fillId="3" borderId="14" xfId="7" applyNumberFormat="1" applyFont="1" applyFill="1" applyBorder="1" applyAlignment="1">
      <alignment vertical="center"/>
    </xf>
    <xf numFmtId="0" fontId="9" fillId="3" borderId="30" xfId="7" applyFont="1" applyFill="1" applyBorder="1" applyAlignment="1">
      <alignment vertical="center" wrapText="1"/>
    </xf>
    <xf numFmtId="0" fontId="84" fillId="3" borderId="14" xfId="7" applyFont="1" applyFill="1" applyBorder="1" applyAlignment="1">
      <alignment vertical="center"/>
    </xf>
    <xf numFmtId="172" fontId="10" fillId="8" borderId="8" xfId="7" applyNumberFormat="1" applyFont="1" applyFill="1" applyBorder="1" applyAlignment="1">
      <alignment horizontal="center" vertical="center" wrapText="1"/>
    </xf>
    <xf numFmtId="0" fontId="11" fillId="2" borderId="8" xfId="39" applyFont="1" applyFill="1" applyBorder="1" applyAlignment="1">
      <alignment vertical="center"/>
    </xf>
    <xf numFmtId="0" fontId="10" fillId="2" borderId="8" xfId="39" applyFont="1" applyFill="1" applyBorder="1" applyAlignment="1">
      <alignment horizontal="center" vertical="center"/>
    </xf>
    <xf numFmtId="0" fontId="11" fillId="2" borderId="13" xfId="39" applyFont="1" applyFill="1" applyBorder="1" applyAlignment="1">
      <alignment vertical="center"/>
    </xf>
    <xf numFmtId="0" fontId="10" fillId="2" borderId="8" xfId="39" applyFont="1" applyFill="1" applyBorder="1" applyAlignment="1">
      <alignment vertical="center"/>
    </xf>
    <xf numFmtId="0" fontId="9" fillId="3" borderId="31" xfId="7" applyFont="1" applyFill="1" applyBorder="1" applyAlignment="1">
      <alignment vertical="center" wrapText="1"/>
    </xf>
    <xf numFmtId="172" fontId="86" fillId="8" borderId="8" xfId="7" applyNumberFormat="1" applyFont="1" applyFill="1" applyBorder="1" applyAlignment="1">
      <alignment horizontal="center" vertical="center" wrapText="1"/>
    </xf>
    <xf numFmtId="0" fontId="11" fillId="2" borderId="30" xfId="39" applyFont="1" applyFill="1" applyBorder="1" applyAlignment="1">
      <alignment vertical="center"/>
    </xf>
    <xf numFmtId="0" fontId="9" fillId="3" borderId="28" xfId="7" applyFont="1" applyFill="1" applyBorder="1" applyAlignment="1">
      <alignment vertical="top" wrapText="1"/>
    </xf>
    <xf numFmtId="0" fontId="9" fillId="3" borderId="13" xfId="7" applyFont="1" applyFill="1" applyBorder="1" applyAlignment="1">
      <alignment vertical="center" wrapText="1"/>
    </xf>
    <xf numFmtId="0" fontId="79" fillId="3" borderId="8" xfId="7" applyFont="1" applyFill="1" applyBorder="1" applyAlignment="1"/>
    <xf numFmtId="172" fontId="10" fillId="10" borderId="8" xfId="7" applyNumberFormat="1" applyFont="1" applyFill="1" applyBorder="1" applyAlignment="1">
      <alignment horizontal="center" vertical="center" wrapText="1"/>
    </xf>
    <xf numFmtId="0" fontId="87" fillId="3" borderId="0" xfId="7" applyFont="1" applyFill="1" applyBorder="1" applyAlignment="1">
      <alignment vertical="center"/>
    </xf>
    <xf numFmtId="0" fontId="88" fillId="5" borderId="32" xfId="7" applyFont="1" applyFill="1" applyBorder="1" applyAlignment="1">
      <alignment vertical="center"/>
    </xf>
    <xf numFmtId="0" fontId="70" fillId="5" borderId="33" xfId="7" applyFont="1" applyFill="1" applyBorder="1" applyAlignment="1">
      <alignment vertical="center"/>
    </xf>
    <xf numFmtId="178" fontId="70" fillId="5" borderId="13" xfId="7" applyNumberFormat="1" applyFont="1" applyFill="1" applyBorder="1" applyAlignment="1">
      <alignment horizontal="center" vertical="center" wrapText="1"/>
    </xf>
    <xf numFmtId="178" fontId="70" fillId="5" borderId="7" xfId="7" applyNumberFormat="1" applyFont="1" applyFill="1" applyBorder="1" applyAlignment="1">
      <alignment horizontal="center" vertical="center" wrapText="1"/>
    </xf>
    <xf numFmtId="0" fontId="83" fillId="0" borderId="31" xfId="7" applyFont="1" applyFill="1" applyBorder="1" applyAlignment="1">
      <alignment vertical="center" wrapText="1"/>
    </xf>
    <xf numFmtId="0" fontId="83" fillId="0" borderId="28" xfId="7" applyFont="1" applyFill="1" applyBorder="1" applyAlignment="1">
      <alignment vertical="center" wrapText="1"/>
    </xf>
    <xf numFmtId="178" fontId="10" fillId="3" borderId="8" xfId="42" applyNumberFormat="1" applyFont="1" applyFill="1" applyBorder="1" applyAlignment="1">
      <alignment horizontal="center" vertical="center"/>
    </xf>
    <xf numFmtId="0" fontId="88" fillId="5" borderId="31" xfId="7" applyFont="1" applyFill="1" applyBorder="1" applyAlignment="1">
      <alignment vertical="center"/>
    </xf>
    <xf numFmtId="0" fontId="70" fillId="5" borderId="11" xfId="7" applyFont="1" applyFill="1" applyBorder="1" applyAlignment="1">
      <alignment vertical="center"/>
    </xf>
    <xf numFmtId="178" fontId="70" fillId="5" borderId="8" xfId="7" applyNumberFormat="1" applyFont="1" applyFill="1" applyBorder="1" applyAlignment="1">
      <alignment horizontal="center" vertical="center" wrapText="1"/>
    </xf>
    <xf numFmtId="0" fontId="83" fillId="0" borderId="9" xfId="7" applyFont="1" applyFill="1" applyBorder="1" applyAlignment="1">
      <alignment vertical="center" wrapText="1"/>
    </xf>
    <xf numFmtId="0" fontId="88" fillId="0" borderId="28" xfId="7" applyFont="1" applyFill="1" applyBorder="1" applyAlignment="1">
      <alignment vertical="center" wrapText="1"/>
    </xf>
    <xf numFmtId="0" fontId="83" fillId="3" borderId="30" xfId="7" applyFont="1" applyFill="1" applyBorder="1" applyAlignment="1">
      <alignment vertical="center" wrapText="1"/>
    </xf>
    <xf numFmtId="178" fontId="86" fillId="8" borderId="8" xfId="42" applyNumberFormat="1" applyFont="1" applyFill="1" applyBorder="1" applyAlignment="1">
      <alignment horizontal="center" vertical="center"/>
    </xf>
    <xf numFmtId="0" fontId="83" fillId="3" borderId="13" xfId="7" applyFont="1" applyFill="1" applyBorder="1" applyAlignment="1">
      <alignment vertical="center" wrapText="1"/>
    </xf>
    <xf numFmtId="178" fontId="10" fillId="10" borderId="8" xfId="42" applyNumberFormat="1" applyFont="1" applyFill="1" applyBorder="1" applyAlignment="1">
      <alignment horizontal="center" vertical="center"/>
    </xf>
    <xf numFmtId="172" fontId="10" fillId="3" borderId="8" xfId="42" applyNumberFormat="1" applyFont="1" applyFill="1" applyBorder="1" applyAlignment="1">
      <alignment horizontal="center" vertical="center"/>
    </xf>
    <xf numFmtId="0" fontId="9" fillId="3" borderId="31" xfId="7" applyFont="1" applyFill="1" applyBorder="1" applyAlignment="1">
      <alignment horizontal="center" vertical="center" wrapText="1"/>
    </xf>
    <xf numFmtId="0" fontId="83" fillId="3" borderId="6" xfId="7" applyFont="1" applyFill="1" applyBorder="1" applyAlignment="1">
      <alignment horizontal="center" vertical="center" wrapText="1"/>
    </xf>
    <xf numFmtId="0" fontId="83" fillId="0" borderId="8" xfId="7" applyFont="1" applyFill="1" applyBorder="1" applyAlignment="1">
      <alignment vertical="top" wrapText="1"/>
    </xf>
    <xf numFmtId="172" fontId="10" fillId="10" borderId="8" xfId="42" applyNumberFormat="1" applyFont="1" applyFill="1" applyBorder="1" applyAlignment="1">
      <alignment horizontal="center" vertical="center"/>
    </xf>
    <xf numFmtId="0" fontId="84" fillId="3" borderId="0" xfId="7" applyFont="1" applyFill="1" applyBorder="1" applyAlignment="1">
      <alignment horizontal="center" vertical="center"/>
    </xf>
    <xf numFmtId="0" fontId="10" fillId="3" borderId="8" xfId="7" applyFont="1" applyFill="1" applyBorder="1" applyAlignment="1">
      <alignment vertical="center" wrapText="1"/>
    </xf>
    <xf numFmtId="0" fontId="79" fillId="3" borderId="8" xfId="7" applyFont="1" applyFill="1" applyBorder="1" applyAlignment="1">
      <alignment vertical="center"/>
    </xf>
    <xf numFmtId="0" fontId="9" fillId="3" borderId="32" xfId="7" applyFont="1" applyFill="1" applyBorder="1" applyAlignment="1">
      <alignment vertical="center" wrapText="1"/>
    </xf>
    <xf numFmtId="0" fontId="79" fillId="3" borderId="30" xfId="7" applyFont="1" applyFill="1" applyBorder="1" applyAlignment="1"/>
    <xf numFmtId="0" fontId="79" fillId="3" borderId="13" xfId="7" applyFont="1" applyFill="1" applyBorder="1" applyAlignment="1"/>
    <xf numFmtId="0" fontId="9" fillId="3" borderId="0" xfId="7" applyFont="1" applyFill="1" applyBorder="1" applyAlignment="1">
      <alignment vertical="center" wrapText="1"/>
    </xf>
    <xf numFmtId="0" fontId="9" fillId="3" borderId="34" xfId="7" applyFont="1" applyFill="1" applyBorder="1" applyAlignment="1">
      <alignment vertical="center" wrapText="1"/>
    </xf>
    <xf numFmtId="0" fontId="9" fillId="3" borderId="35" xfId="7" applyFont="1" applyFill="1" applyBorder="1" applyAlignment="1">
      <alignment vertical="center" wrapText="1"/>
    </xf>
    <xf numFmtId="0" fontId="83" fillId="3" borderId="35" xfId="7" applyFont="1" applyFill="1" applyBorder="1" applyAlignment="1">
      <alignment vertical="center" wrapText="1"/>
    </xf>
    <xf numFmtId="172" fontId="10" fillId="3" borderId="35" xfId="7" applyNumberFormat="1" applyFont="1" applyFill="1" applyBorder="1" applyAlignment="1">
      <alignment horizontal="center" vertical="center" wrapText="1"/>
    </xf>
    <xf numFmtId="177" fontId="84" fillId="3" borderId="0" xfId="7" applyNumberFormat="1" applyFont="1" applyFill="1" applyBorder="1" applyAlignment="1">
      <alignment vertical="center"/>
    </xf>
    <xf numFmtId="172" fontId="79" fillId="3" borderId="0" xfId="7" applyNumberFormat="1" applyFont="1" applyFill="1" applyBorder="1" applyAlignment="1"/>
    <xf numFmtId="172" fontId="79" fillId="3" borderId="0" xfId="7" applyNumberFormat="1" applyFont="1" applyFill="1" applyAlignment="1"/>
    <xf numFmtId="0" fontId="79" fillId="3" borderId="0" xfId="7" applyFont="1" applyFill="1"/>
    <xf numFmtId="0" fontId="79" fillId="3" borderId="19" xfId="7" applyFont="1" applyFill="1" applyBorder="1" applyAlignment="1"/>
    <xf numFmtId="0" fontId="79" fillId="3" borderId="20" xfId="7" applyFont="1" applyFill="1" applyBorder="1" applyAlignment="1"/>
    <xf numFmtId="0" fontId="79" fillId="3" borderId="7" xfId="7" applyFont="1" applyFill="1" applyBorder="1" applyAlignment="1"/>
    <xf numFmtId="0" fontId="79" fillId="3" borderId="23" xfId="7" applyFont="1" applyFill="1" applyBorder="1" applyAlignment="1"/>
    <xf numFmtId="0" fontId="70" fillId="3" borderId="13" xfId="7" applyFont="1" applyFill="1" applyBorder="1" applyAlignment="1">
      <alignment vertical="center"/>
    </xf>
    <xf numFmtId="0" fontId="70" fillId="3" borderId="13" xfId="7" applyFont="1" applyFill="1" applyBorder="1" applyAlignment="1">
      <alignment horizontal="center" vertical="center"/>
    </xf>
    <xf numFmtId="172" fontId="70" fillId="3" borderId="13" xfId="7" applyNumberFormat="1" applyFont="1" applyFill="1" applyBorder="1" applyAlignment="1">
      <alignment horizontal="center" vertical="center" wrapText="1"/>
    </xf>
    <xf numFmtId="179" fontId="11" fillId="3" borderId="30" xfId="39" applyNumberFormat="1" applyFont="1" applyFill="1" applyBorder="1" applyAlignment="1">
      <alignment horizontal="left" vertical="center"/>
    </xf>
    <xf numFmtId="179" fontId="9" fillId="3" borderId="22" xfId="39" applyNumberFormat="1" applyFont="1" applyFill="1" applyBorder="1" applyAlignment="1">
      <alignment vertical="center" wrapText="1"/>
    </xf>
    <xf numFmtId="49" fontId="9" fillId="3" borderId="28" xfId="39" applyNumberFormat="1" applyFont="1" applyFill="1" applyBorder="1" applyAlignment="1">
      <alignment wrapText="1"/>
    </xf>
    <xf numFmtId="172" fontId="10" fillId="3" borderId="8" xfId="7" applyNumberFormat="1" applyFont="1" applyFill="1" applyBorder="1" applyAlignment="1">
      <alignment horizontal="center" vertical="center"/>
    </xf>
    <xf numFmtId="179" fontId="9" fillId="3" borderId="13" xfId="7" applyNumberFormat="1" applyFont="1" applyFill="1" applyBorder="1" applyAlignment="1">
      <alignment horizontal="center"/>
    </xf>
    <xf numFmtId="179" fontId="9" fillId="3" borderId="8" xfId="39" applyNumberFormat="1" applyFont="1" applyFill="1" applyBorder="1" applyAlignment="1">
      <alignment vertical="center"/>
    </xf>
    <xf numFmtId="49" fontId="9" fillId="3" borderId="8" xfId="39" applyNumberFormat="1" applyFont="1" applyFill="1" applyBorder="1" applyAlignment="1">
      <alignment wrapText="1"/>
    </xf>
    <xf numFmtId="179" fontId="9" fillId="3" borderId="8" xfId="7" applyNumberFormat="1" applyFont="1" applyFill="1" applyBorder="1" applyAlignment="1">
      <alignment horizontal="center"/>
    </xf>
    <xf numFmtId="179" fontId="9" fillId="3" borderId="8" xfId="39" applyNumberFormat="1" applyFont="1" applyFill="1" applyBorder="1" applyAlignment="1">
      <alignment vertical="center" wrapText="1"/>
    </xf>
    <xf numFmtId="49" fontId="9" fillId="3" borderId="8" xfId="39" applyNumberFormat="1" applyFont="1" applyFill="1" applyBorder="1" applyAlignment="1">
      <alignment horizontal="left" vertical="center" wrapText="1"/>
    </xf>
    <xf numFmtId="179" fontId="9" fillId="3" borderId="8" xfId="39" applyNumberFormat="1" applyFont="1" applyFill="1" applyBorder="1" applyAlignment="1">
      <alignment horizontal="left" vertical="center" wrapText="1"/>
    </xf>
    <xf numFmtId="0" fontId="55" fillId="3" borderId="0" xfId="0" applyFont="1" applyFill="1" applyAlignment="1">
      <alignment vertical="center"/>
    </xf>
    <xf numFmtId="43" fontId="55" fillId="3" borderId="0" xfId="1" applyFont="1" applyFill="1" applyAlignment="1">
      <alignment vertical="center"/>
    </xf>
    <xf numFmtId="0" fontId="4" fillId="0" borderId="0" xfId="0" applyFont="1" applyAlignment="1">
      <alignment vertical="center"/>
    </xf>
    <xf numFmtId="180" fontId="55" fillId="3" borderId="0" xfId="0" applyNumberFormat="1" applyFont="1" applyFill="1" applyAlignment="1">
      <alignment horizontal="center" vertical="center"/>
    </xf>
    <xf numFmtId="0" fontId="55" fillId="3" borderId="0" xfId="0" applyNumberFormat="1" applyFont="1" applyFill="1" applyAlignment="1">
      <alignment horizontal="center" vertical="center"/>
    </xf>
    <xf numFmtId="175" fontId="72" fillId="0" borderId="0" xfId="1" applyNumberFormat="1" applyFont="1" applyBorder="1" applyAlignment="1">
      <alignment horizontal="center" vertical="center"/>
    </xf>
    <xf numFmtId="0" fontId="76" fillId="3" borderId="25" xfId="7" applyNumberFormat="1" applyFont="1" applyFill="1" applyBorder="1" applyAlignment="1">
      <alignment horizontal="center" vertical="center"/>
    </xf>
    <xf numFmtId="0" fontId="76" fillId="3" borderId="26" xfId="7" applyNumberFormat="1" applyFont="1" applyFill="1" applyBorder="1" applyAlignment="1">
      <alignment horizontal="center" vertical="center"/>
    </xf>
    <xf numFmtId="175" fontId="77" fillId="3" borderId="27" xfId="1" applyNumberFormat="1" applyFont="1" applyFill="1" applyBorder="1" applyAlignment="1">
      <alignment horizontal="center" vertical="center"/>
    </xf>
    <xf numFmtId="0" fontId="55" fillId="3" borderId="8" xfId="7" applyNumberFormat="1" applyFont="1" applyFill="1" applyBorder="1" applyAlignment="1">
      <alignment horizontal="center" vertical="center"/>
    </xf>
    <xf numFmtId="175" fontId="76" fillId="3" borderId="8" xfId="1" applyNumberFormat="1" applyFont="1" applyFill="1" applyBorder="1" applyAlignment="1">
      <alignment horizontal="center" vertical="center"/>
    </xf>
    <xf numFmtId="0" fontId="55" fillId="3" borderId="8" xfId="0" applyNumberFormat="1" applyFont="1" applyFill="1" applyBorder="1" applyAlignment="1">
      <alignment horizontal="center" vertical="center"/>
    </xf>
    <xf numFmtId="0" fontId="89" fillId="3" borderId="28" xfId="0" applyFont="1" applyFill="1" applyBorder="1" applyAlignment="1">
      <alignment horizontal="center" vertical="center"/>
    </xf>
    <xf numFmtId="0" fontId="90" fillId="3" borderId="8" xfId="0" applyFont="1" applyFill="1" applyBorder="1" applyAlignment="1" applyProtection="1">
      <alignment horizontal="center" vertical="center" wrapText="1"/>
      <protection locked="0"/>
    </xf>
    <xf numFmtId="175" fontId="77" fillId="3" borderId="8" xfId="1" applyNumberFormat="1" applyFont="1" applyFill="1" applyBorder="1" applyAlignment="1">
      <alignment horizontal="center" vertical="center"/>
    </xf>
    <xf numFmtId="0" fontId="55" fillId="3" borderId="8" xfId="7" applyNumberFormat="1" applyFont="1" applyFill="1" applyBorder="1" applyAlignment="1">
      <alignment horizontal="center" vertical="center" wrapText="1"/>
    </xf>
    <xf numFmtId="43" fontId="91" fillId="3" borderId="0" xfId="1" applyFont="1" applyFill="1"/>
    <xf numFmtId="0" fontId="91" fillId="3" borderId="0" xfId="0" applyFont="1" applyFill="1" applyBorder="1"/>
    <xf numFmtId="43" fontId="91" fillId="3" borderId="0" xfId="1" applyFont="1" applyFill="1" applyBorder="1"/>
    <xf numFmtId="0" fontId="12" fillId="3" borderId="0" xfId="0" applyFont="1" applyFill="1" applyBorder="1"/>
    <xf numFmtId="0" fontId="69" fillId="3" borderId="0" xfId="0" applyFont="1" applyFill="1" applyBorder="1" applyAlignment="1">
      <alignment horizontal="center" vertical="center"/>
    </xf>
    <xf numFmtId="43" fontId="92" fillId="4" borderId="0" xfId="1" applyNumberFormat="1" applyFont="1" applyFill="1" applyBorder="1" applyAlignment="1">
      <alignment horizontal="center" vertical="center" wrapText="1"/>
    </xf>
    <xf numFmtId="43" fontId="93" fillId="4" borderId="0" xfId="1" applyNumberFormat="1" applyFont="1" applyFill="1" applyBorder="1" applyAlignment="1">
      <alignment horizontal="center" vertical="center"/>
    </xf>
    <xf numFmtId="0" fontId="94" fillId="3" borderId="0" xfId="0" applyNumberFormat="1" applyFont="1" applyFill="1" applyBorder="1" applyAlignment="1">
      <alignment horizontal="left" vertical="center" wrapText="1"/>
    </xf>
    <xf numFmtId="0" fontId="94" fillId="3" borderId="0" xfId="0" applyNumberFormat="1" applyFont="1" applyFill="1" applyBorder="1" applyAlignment="1">
      <alignment horizontal="center" vertical="center" wrapText="1"/>
    </xf>
    <xf numFmtId="173" fontId="94" fillId="3" borderId="0" xfId="1" applyNumberFormat="1" applyFont="1" applyFill="1" applyBorder="1" applyAlignment="1">
      <alignment horizontal="center" vertical="center" wrapText="1"/>
    </xf>
    <xf numFmtId="173" fontId="12" fillId="3" borderId="0" xfId="1" applyNumberFormat="1" applyFont="1" applyFill="1" applyBorder="1" applyAlignment="1">
      <alignment horizontal="center" vertical="center"/>
    </xf>
    <xf numFmtId="0" fontId="13" fillId="13" borderId="8" xfId="0" applyFont="1" applyFill="1" applyBorder="1" applyAlignment="1">
      <alignment wrapText="1"/>
    </xf>
    <xf numFmtId="0" fontId="13" fillId="13" borderId="20" xfId="0" applyFont="1" applyFill="1" applyBorder="1" applyAlignment="1"/>
    <xf numFmtId="0" fontId="74" fillId="3" borderId="0" xfId="0" applyFont="1" applyFill="1" applyBorder="1" applyAlignment="1">
      <alignment horizontal="center" vertical="center"/>
    </xf>
    <xf numFmtId="49" fontId="3" fillId="3" borderId="0" xfId="31" applyNumberFormat="1" applyFont="1" applyFill="1" applyBorder="1" applyAlignment="1">
      <alignment horizontal="center"/>
    </xf>
    <xf numFmtId="0" fontId="94" fillId="14" borderId="0" xfId="0" applyNumberFormat="1" applyFont="1" applyFill="1" applyBorder="1" applyAlignment="1">
      <alignment horizontal="left" vertical="center" wrapText="1"/>
    </xf>
    <xf numFmtId="173" fontId="94" fillId="14" borderId="0" xfId="1" applyNumberFormat="1" applyFont="1" applyFill="1" applyBorder="1" applyAlignment="1">
      <alignment horizontal="center" vertical="center" wrapText="1"/>
    </xf>
    <xf numFmtId="173" fontId="12" fillId="14" borderId="0" xfId="1" applyNumberFormat="1" applyFont="1" applyFill="1" applyBorder="1" applyAlignment="1">
      <alignment horizontal="center" vertical="center"/>
    </xf>
    <xf numFmtId="0" fontId="69" fillId="3" borderId="0" xfId="0" applyFont="1" applyFill="1" applyAlignment="1">
      <alignment horizontal="center" vertical="center"/>
    </xf>
    <xf numFmtId="0" fontId="94" fillId="3" borderId="0" xfId="0" applyNumberFormat="1" applyFont="1" applyFill="1" applyAlignment="1">
      <alignment horizontal="left" vertical="center" wrapText="1"/>
    </xf>
    <xf numFmtId="0" fontId="94" fillId="3" borderId="0" xfId="0" applyNumberFormat="1" applyFont="1" applyFill="1" applyAlignment="1">
      <alignment horizontal="center" vertical="center" wrapText="1"/>
    </xf>
    <xf numFmtId="0" fontId="94" fillId="3" borderId="36" xfId="0" applyNumberFormat="1" applyFont="1" applyFill="1" applyBorder="1" applyAlignment="1">
      <alignment horizontal="left" vertical="center" wrapText="1"/>
    </xf>
    <xf numFmtId="0" fontId="94" fillId="3" borderId="36" xfId="0" applyNumberFormat="1" applyFont="1" applyFill="1" applyBorder="1" applyAlignment="1">
      <alignment horizontal="center" vertical="center" wrapText="1"/>
    </xf>
    <xf numFmtId="173" fontId="94" fillId="15" borderId="36" xfId="1" applyNumberFormat="1" applyFont="1" applyFill="1" applyBorder="1" applyAlignment="1">
      <alignment horizontal="center" vertical="center" wrapText="1"/>
    </xf>
    <xf numFmtId="173" fontId="12" fillId="15" borderId="36" xfId="1" applyNumberFormat="1" applyFont="1" applyFill="1" applyBorder="1" applyAlignment="1">
      <alignment horizontal="center" vertical="center"/>
    </xf>
    <xf numFmtId="173" fontId="94" fillId="3" borderId="36" xfId="1" applyNumberFormat="1" applyFont="1" applyFill="1" applyBorder="1" applyAlignment="1">
      <alignment horizontal="center" vertical="center" wrapText="1"/>
    </xf>
    <xf numFmtId="173" fontId="12" fillId="3" borderId="36" xfId="1" applyNumberFormat="1" applyFont="1" applyFill="1" applyBorder="1" applyAlignment="1">
      <alignment horizontal="center" vertical="center"/>
    </xf>
    <xf numFmtId="173" fontId="69" fillId="3" borderId="0" xfId="0" applyNumberFormat="1" applyFont="1" applyFill="1" applyBorder="1" applyAlignment="1">
      <alignment horizontal="center" vertical="center"/>
    </xf>
    <xf numFmtId="0" fontId="69" fillId="3" borderId="37" xfId="0" applyFont="1" applyFill="1" applyBorder="1" applyAlignment="1">
      <alignment horizontal="center" vertical="center"/>
    </xf>
    <xf numFmtId="173" fontId="94" fillId="8" borderId="36" xfId="1" applyNumberFormat="1" applyFont="1" applyFill="1" applyBorder="1" applyAlignment="1">
      <alignment horizontal="center" vertical="center" wrapText="1"/>
    </xf>
    <xf numFmtId="173" fontId="12" fillId="8" borderId="36" xfId="1" applyNumberFormat="1" applyFont="1" applyFill="1" applyBorder="1" applyAlignment="1">
      <alignment horizontal="center" vertical="center"/>
    </xf>
    <xf numFmtId="0" fontId="95" fillId="3" borderId="38" xfId="0" applyFont="1" applyFill="1" applyBorder="1" applyAlignment="1">
      <alignment horizontal="center" vertical="center"/>
    </xf>
    <xf numFmtId="173" fontId="12" fillId="15" borderId="39" xfId="1" applyNumberFormat="1" applyFont="1" applyFill="1" applyBorder="1" applyAlignment="1">
      <alignment horizontal="center" vertical="center"/>
    </xf>
    <xf numFmtId="173" fontId="69" fillId="3" borderId="14" xfId="0" applyNumberFormat="1" applyFont="1" applyFill="1" applyBorder="1" applyAlignment="1">
      <alignment horizontal="center" vertical="center"/>
    </xf>
    <xf numFmtId="0" fontId="69" fillId="3" borderId="15" xfId="0" applyFont="1" applyFill="1" applyBorder="1" applyAlignment="1">
      <alignment horizontal="center" vertical="center"/>
    </xf>
    <xf numFmtId="0" fontId="95" fillId="8" borderId="38" xfId="0" applyFont="1" applyFill="1" applyBorder="1" applyAlignment="1">
      <alignment horizontal="center" vertical="center"/>
    </xf>
    <xf numFmtId="0" fontId="69" fillId="3" borderId="14" xfId="0" applyFont="1" applyFill="1" applyBorder="1" applyAlignment="1">
      <alignment horizontal="center" vertical="center"/>
    </xf>
    <xf numFmtId="173" fontId="69" fillId="3" borderId="15" xfId="0" applyNumberFormat="1" applyFont="1" applyFill="1" applyBorder="1" applyAlignment="1">
      <alignment horizontal="center" vertical="center"/>
    </xf>
    <xf numFmtId="173" fontId="69" fillId="3" borderId="16" xfId="0" applyNumberFormat="1" applyFont="1" applyFill="1" applyBorder="1" applyAlignment="1">
      <alignment horizontal="center" vertical="center"/>
    </xf>
    <xf numFmtId="173" fontId="69" fillId="3" borderId="18" xfId="0" applyNumberFormat="1" applyFont="1" applyFill="1" applyBorder="1" applyAlignment="1">
      <alignment horizontal="center" vertical="center"/>
    </xf>
    <xf numFmtId="0" fontId="69" fillId="3" borderId="16" xfId="0" applyFont="1" applyFill="1" applyBorder="1" applyAlignment="1">
      <alignment horizontal="center" vertical="center"/>
    </xf>
    <xf numFmtId="0" fontId="0" fillId="0" borderId="36" xfId="0" applyBorder="1"/>
    <xf numFmtId="0" fontId="94" fillId="3" borderId="41" xfId="0" applyNumberFormat="1" applyFont="1" applyFill="1" applyBorder="1" applyAlignment="1">
      <alignment horizontal="left" vertical="center" wrapText="1"/>
    </xf>
    <xf numFmtId="0" fontId="94" fillId="3" borderId="41" xfId="0" applyNumberFormat="1" applyFont="1" applyFill="1" applyBorder="1" applyAlignment="1">
      <alignment horizontal="center" vertical="center" wrapText="1"/>
    </xf>
    <xf numFmtId="173" fontId="94" fillId="3" borderId="41" xfId="1" applyNumberFormat="1" applyFont="1" applyFill="1" applyBorder="1" applyAlignment="1">
      <alignment horizontal="center" vertical="center" wrapText="1"/>
    </xf>
    <xf numFmtId="173" fontId="12" fillId="3" borderId="41" xfId="1" applyNumberFormat="1" applyFont="1" applyFill="1" applyBorder="1" applyAlignment="1">
      <alignment horizontal="center" vertical="center"/>
    </xf>
    <xf numFmtId="0" fontId="94" fillId="3" borderId="42" xfId="0" applyNumberFormat="1" applyFont="1" applyFill="1" applyBorder="1" applyAlignment="1">
      <alignment horizontal="left" vertical="center" wrapText="1"/>
    </xf>
    <xf numFmtId="0" fontId="94" fillId="3" borderId="42" xfId="0" applyNumberFormat="1" applyFont="1" applyFill="1" applyBorder="1" applyAlignment="1">
      <alignment horizontal="center" vertical="center" wrapText="1"/>
    </xf>
    <xf numFmtId="173" fontId="94" fillId="3" borderId="42" xfId="1" applyNumberFormat="1" applyFont="1" applyFill="1" applyBorder="1" applyAlignment="1">
      <alignment horizontal="center" vertical="center" wrapText="1"/>
    </xf>
    <xf numFmtId="173" fontId="12" fillId="3" borderId="42" xfId="1" applyNumberFormat="1" applyFont="1" applyFill="1" applyBorder="1" applyAlignment="1">
      <alignment horizontal="center" vertical="center"/>
    </xf>
    <xf numFmtId="0" fontId="94" fillId="3" borderId="43" xfId="0" applyNumberFormat="1" applyFont="1" applyFill="1" applyBorder="1" applyAlignment="1">
      <alignment horizontal="left" vertical="center" wrapText="1"/>
    </xf>
    <xf numFmtId="0" fontId="94" fillId="3" borderId="43" xfId="0" applyNumberFormat="1" applyFont="1" applyFill="1" applyBorder="1" applyAlignment="1">
      <alignment horizontal="center" vertical="center" wrapText="1"/>
    </xf>
    <xf numFmtId="173" fontId="94" fillId="3" borderId="43" xfId="1" applyNumberFormat="1" applyFont="1" applyFill="1" applyBorder="1" applyAlignment="1">
      <alignment horizontal="center" vertical="center" wrapText="1"/>
    </xf>
    <xf numFmtId="173" fontId="12" fillId="3" borderId="43" xfId="1" applyNumberFormat="1" applyFont="1" applyFill="1" applyBorder="1" applyAlignment="1">
      <alignment horizontal="center" vertical="center"/>
    </xf>
    <xf numFmtId="173" fontId="94" fillId="8" borderId="0" xfId="1" applyNumberFormat="1" applyFont="1" applyFill="1" applyBorder="1" applyAlignment="1">
      <alignment horizontal="center" vertical="center" wrapText="1"/>
    </xf>
    <xf numFmtId="173" fontId="12" fillId="8" borderId="0" xfId="1" applyNumberFormat="1" applyFont="1" applyFill="1" applyBorder="1" applyAlignment="1">
      <alignment horizontal="center" vertical="center"/>
    </xf>
    <xf numFmtId="0" fontId="95" fillId="3" borderId="37" xfId="0" applyFont="1" applyFill="1" applyBorder="1" applyAlignment="1">
      <alignment horizontal="center" vertical="center"/>
    </xf>
    <xf numFmtId="0" fontId="95" fillId="3" borderId="44" xfId="0" applyFont="1" applyFill="1" applyBorder="1" applyAlignment="1">
      <alignment horizontal="center" vertical="center"/>
    </xf>
    <xf numFmtId="173" fontId="95" fillId="3" borderId="38" xfId="0" applyNumberFormat="1" applyFont="1" applyFill="1" applyBorder="1" applyAlignment="1">
      <alignment horizontal="center" vertical="center"/>
    </xf>
    <xf numFmtId="0" fontId="69" fillId="3" borderId="0" xfId="0" applyFont="1" applyFill="1" applyBorder="1" applyAlignment="1">
      <alignment horizontal="left" vertical="center"/>
    </xf>
    <xf numFmtId="0" fontId="69" fillId="3" borderId="38" xfId="0" applyFont="1" applyFill="1" applyBorder="1" applyAlignment="1">
      <alignment horizontal="center" vertical="center"/>
    </xf>
    <xf numFmtId="0" fontId="69" fillId="3" borderId="44" xfId="0" applyFont="1" applyFill="1" applyBorder="1" applyAlignment="1">
      <alignment horizontal="center" vertical="center"/>
    </xf>
    <xf numFmtId="0" fontId="94" fillId="8" borderId="0" xfId="0" applyNumberFormat="1" applyFont="1" applyFill="1" applyBorder="1" applyAlignment="1">
      <alignment horizontal="left" vertical="center" wrapText="1"/>
    </xf>
    <xf numFmtId="0" fontId="69" fillId="3" borderId="0" xfId="0" applyFont="1" applyFill="1" applyAlignment="1">
      <alignment horizontal="left" vertical="center"/>
    </xf>
    <xf numFmtId="0" fontId="69" fillId="0" borderId="0" xfId="0" applyFont="1" applyFill="1" applyBorder="1" applyAlignment="1">
      <alignment horizontal="center" vertical="center"/>
    </xf>
    <xf numFmtId="43" fontId="92" fillId="3" borderId="0" xfId="1" applyNumberFormat="1" applyFont="1" applyFill="1" applyBorder="1" applyAlignment="1">
      <alignment horizontal="center" vertical="center" wrapText="1"/>
    </xf>
    <xf numFmtId="43" fontId="93" fillId="3" borderId="0" xfId="1" applyNumberFormat="1" applyFont="1" applyFill="1" applyBorder="1" applyAlignment="1">
      <alignment horizontal="center" vertical="center"/>
    </xf>
    <xf numFmtId="0" fontId="94" fillId="0" borderId="0" xfId="0" applyNumberFormat="1" applyFont="1" applyFill="1" applyBorder="1" applyAlignment="1">
      <alignment horizontal="left" vertical="center" wrapText="1"/>
    </xf>
    <xf numFmtId="0" fontId="94" fillId="0" borderId="0" xfId="0" applyNumberFormat="1" applyFont="1" applyFill="1" applyBorder="1" applyAlignment="1">
      <alignment horizontal="center" vertical="center" wrapText="1"/>
    </xf>
    <xf numFmtId="0" fontId="56" fillId="3" borderId="0" xfId="31" applyFont="1" applyFill="1" applyAlignment="1">
      <alignment horizontal="center" vertical="center"/>
    </xf>
    <xf numFmtId="0" fontId="96" fillId="3" borderId="0" xfId="31" applyFont="1" applyFill="1" applyAlignment="1">
      <alignment horizontal="center" vertical="center"/>
    </xf>
    <xf numFmtId="0" fontId="56" fillId="3" borderId="0" xfId="31" applyFont="1" applyFill="1" applyAlignment="1">
      <alignment vertical="center"/>
    </xf>
    <xf numFmtId="181" fontId="56" fillId="3" borderId="0" xfId="31" applyNumberFormat="1" applyFont="1" applyFill="1" applyAlignment="1">
      <alignment vertical="center"/>
    </xf>
    <xf numFmtId="49" fontId="59" fillId="3" borderId="46" xfId="31" applyNumberFormat="1" applyFont="1" applyFill="1" applyBorder="1" applyAlignment="1">
      <alignment horizontal="center" wrapText="1"/>
    </xf>
    <xf numFmtId="49" fontId="62" fillId="3" borderId="8" xfId="31" applyNumberFormat="1" applyFont="1" applyFill="1" applyBorder="1" applyAlignment="1">
      <alignment horizontal="center"/>
    </xf>
    <xf numFmtId="49" fontId="2" fillId="3" borderId="8" xfId="31" applyNumberFormat="1" applyFont="1" applyFill="1" applyBorder="1" applyAlignment="1">
      <alignment horizontal="center" wrapText="1"/>
    </xf>
    <xf numFmtId="49" fontId="3" fillId="3" borderId="8" xfId="31" applyNumberFormat="1" applyFont="1" applyFill="1" applyBorder="1" applyAlignment="1">
      <alignment horizontal="left"/>
    </xf>
    <xf numFmtId="49" fontId="62" fillId="16" borderId="49" xfId="31" applyNumberFormat="1" applyFont="1" applyFill="1" applyBorder="1" applyAlignment="1">
      <alignment horizontal="center" vertical="center"/>
    </xf>
    <xf numFmtId="0" fontId="99" fillId="3" borderId="8" xfId="0" applyFont="1" applyFill="1" applyBorder="1" applyAlignment="1">
      <alignment horizontal="left" vertical="center" wrapText="1"/>
    </xf>
    <xf numFmtId="0" fontId="100" fillId="3" borderId="28" xfId="0" applyFont="1" applyFill="1" applyBorder="1" applyAlignment="1">
      <alignment horizontal="left" vertical="center" wrapText="1"/>
    </xf>
    <xf numFmtId="181" fontId="97" fillId="3" borderId="50" xfId="31" applyNumberFormat="1" applyFont="1" applyFill="1" applyBorder="1" applyAlignment="1">
      <alignment horizontal="right" vertical="center"/>
    </xf>
    <xf numFmtId="49" fontId="62" fillId="3" borderId="51" xfId="31" applyNumberFormat="1" applyFont="1" applyFill="1" applyBorder="1" applyAlignment="1">
      <alignment horizontal="center" vertical="center"/>
    </xf>
    <xf numFmtId="0" fontId="99" fillId="3" borderId="13" xfId="0" applyFont="1" applyFill="1" applyBorder="1" applyAlignment="1">
      <alignment horizontal="left" vertical="center" wrapText="1"/>
    </xf>
    <xf numFmtId="0" fontId="100" fillId="3" borderId="13" xfId="0" applyFont="1" applyFill="1" applyBorder="1" applyAlignment="1">
      <alignment horizontal="left" vertical="center" wrapText="1"/>
    </xf>
    <xf numFmtId="181" fontId="97" fillId="3" borderId="51" xfId="31" applyNumberFormat="1" applyFont="1" applyFill="1" applyBorder="1" applyAlignment="1">
      <alignment horizontal="right" vertical="center"/>
    </xf>
    <xf numFmtId="181" fontId="13" fillId="3" borderId="50" xfId="31" applyNumberFormat="1" applyFont="1" applyFill="1" applyBorder="1" applyAlignment="1">
      <alignment horizontal="right" vertical="center"/>
    </xf>
    <xf numFmtId="49" fontId="62" fillId="3" borderId="49" xfId="31" applyNumberFormat="1" applyFont="1" applyFill="1" applyBorder="1" applyAlignment="1">
      <alignment horizontal="center" vertical="center"/>
    </xf>
    <xf numFmtId="49" fontId="62" fillId="3" borderId="50" xfId="31" applyNumberFormat="1" applyFont="1" applyFill="1" applyBorder="1" applyAlignment="1">
      <alignment horizontal="center" vertical="center"/>
    </xf>
    <xf numFmtId="0" fontId="101" fillId="3" borderId="8" xfId="0" applyNumberFormat="1" applyFont="1" applyFill="1" applyBorder="1" applyAlignment="1">
      <alignment horizontal="left" vertical="center" wrapText="1"/>
    </xf>
    <xf numFmtId="0" fontId="102" fillId="3" borderId="8" xfId="0" applyNumberFormat="1" applyFont="1" applyFill="1" applyBorder="1" applyAlignment="1">
      <alignment horizontal="left" vertical="center" wrapText="1"/>
    </xf>
    <xf numFmtId="181" fontId="97" fillId="3" borderId="48" xfId="31" applyNumberFormat="1" applyFont="1" applyFill="1" applyBorder="1" applyAlignment="1">
      <alignment horizontal="center" vertical="center"/>
    </xf>
    <xf numFmtId="49" fontId="62" fillId="16" borderId="50" xfId="31" applyNumberFormat="1" applyFont="1" applyFill="1" applyBorder="1" applyAlignment="1">
      <alignment horizontal="center" vertical="center"/>
    </xf>
    <xf numFmtId="0" fontId="103" fillId="3" borderId="8" xfId="0" applyNumberFormat="1" applyFont="1" applyFill="1" applyBorder="1" applyAlignment="1">
      <alignment horizontal="left" vertical="center" wrapText="1"/>
    </xf>
    <xf numFmtId="181" fontId="97" fillId="16" borderId="48" xfId="31" applyNumberFormat="1" applyFont="1" applyFill="1" applyBorder="1" applyAlignment="1">
      <alignment horizontal="center" vertical="center"/>
    </xf>
    <xf numFmtId="49" fontId="62" fillId="3" borderId="47" xfId="31" applyNumberFormat="1" applyFont="1" applyFill="1" applyBorder="1" applyAlignment="1">
      <alignment horizontal="center" vertical="center"/>
    </xf>
    <xf numFmtId="0" fontId="0" fillId="3" borderId="8" xfId="0" applyFill="1" applyBorder="1" applyAlignment="1">
      <alignment horizontal="left" vertical="center" wrapText="1"/>
    </xf>
    <xf numFmtId="0" fontId="102" fillId="3" borderId="10" xfId="0" applyNumberFormat="1" applyFont="1" applyFill="1" applyBorder="1" applyAlignment="1">
      <alignment horizontal="center" vertical="center" wrapText="1"/>
    </xf>
    <xf numFmtId="181" fontId="104" fillId="3" borderId="50" xfId="31" applyNumberFormat="1" applyFont="1" applyFill="1" applyBorder="1" applyAlignment="1">
      <alignment horizontal="right" vertical="center"/>
    </xf>
    <xf numFmtId="49" fontId="62" fillId="16" borderId="47" xfId="31" applyNumberFormat="1" applyFont="1" applyFill="1" applyBorder="1" applyAlignment="1">
      <alignment horizontal="center" vertical="center"/>
    </xf>
    <xf numFmtId="0" fontId="102" fillId="3" borderId="10" xfId="0" applyNumberFormat="1" applyFont="1" applyFill="1" applyBorder="1" applyAlignment="1">
      <alignment horizontal="left" vertical="center" wrapText="1"/>
    </xf>
    <xf numFmtId="181" fontId="13" fillId="16" borderId="50" xfId="31" applyNumberFormat="1" applyFont="1" applyFill="1" applyBorder="1" applyAlignment="1">
      <alignment horizontal="right" vertical="center"/>
    </xf>
    <xf numFmtId="181" fontId="13" fillId="16" borderId="48" xfId="31" applyNumberFormat="1" applyFont="1" applyFill="1" applyBorder="1" applyAlignment="1">
      <alignment horizontal="center" vertical="center"/>
    </xf>
    <xf numFmtId="0" fontId="100" fillId="3" borderId="8" xfId="0" applyFont="1" applyFill="1" applyBorder="1" applyAlignment="1">
      <alignment horizontal="left" vertical="center" wrapText="1"/>
    </xf>
    <xf numFmtId="49" fontId="62" fillId="3" borderId="45" xfId="31" applyNumberFormat="1" applyFont="1" applyFill="1" applyBorder="1" applyAlignment="1">
      <alignment horizontal="center" vertical="center"/>
    </xf>
    <xf numFmtId="0" fontId="100" fillId="3" borderId="19" xfId="0" applyFont="1" applyFill="1" applyBorder="1" applyAlignment="1">
      <alignment horizontal="left" vertical="center" wrapText="1"/>
    </xf>
    <xf numFmtId="181" fontId="97" fillId="3" borderId="46" xfId="31" applyNumberFormat="1" applyFont="1" applyFill="1" applyBorder="1" applyAlignment="1">
      <alignment horizontal="right" vertical="center"/>
    </xf>
    <xf numFmtId="0" fontId="100" fillId="3" borderId="20" xfId="0" applyFont="1" applyFill="1" applyBorder="1" applyAlignment="1">
      <alignment horizontal="left" vertical="center" wrapText="1"/>
    </xf>
    <xf numFmtId="181" fontId="97" fillId="3" borderId="45" xfId="31" applyNumberFormat="1" applyFont="1" applyFill="1" applyBorder="1" applyAlignment="1">
      <alignment horizontal="right" vertical="center"/>
    </xf>
    <xf numFmtId="0" fontId="14" fillId="3" borderId="0" xfId="0" applyFont="1" applyFill="1" applyAlignment="1">
      <alignment vertical="center"/>
    </xf>
    <xf numFmtId="181" fontId="56" fillId="3" borderId="0" xfId="31" applyNumberFormat="1" applyFont="1" applyFill="1" applyAlignment="1">
      <alignment vertical="center" shrinkToFit="1"/>
    </xf>
    <xf numFmtId="49" fontId="62" fillId="3" borderId="0" xfId="31" applyNumberFormat="1" applyFont="1" applyFill="1" applyBorder="1" applyAlignment="1">
      <alignment horizontal="center" shrinkToFit="1"/>
    </xf>
    <xf numFmtId="49" fontId="62" fillId="3" borderId="8" xfId="31" applyNumberFormat="1" applyFont="1" applyFill="1" applyBorder="1" applyAlignment="1">
      <alignment horizontal="center" shrinkToFit="1"/>
    </xf>
    <xf numFmtId="49" fontId="62" fillId="3" borderId="49" xfId="31" applyNumberFormat="1" applyFont="1" applyFill="1" applyBorder="1" applyAlignment="1">
      <alignment horizontal="left" vertical="center"/>
    </xf>
    <xf numFmtId="0" fontId="10" fillId="3" borderId="8" xfId="0" applyFont="1" applyFill="1" applyBorder="1" applyAlignment="1">
      <alignment horizontal="left" vertical="center" wrapText="1"/>
    </xf>
    <xf numFmtId="181" fontId="104" fillId="3" borderId="51" xfId="31" applyNumberFormat="1" applyFont="1" applyFill="1" applyBorder="1" applyAlignment="1">
      <alignment horizontal="right" vertical="center" shrinkToFit="1"/>
    </xf>
    <xf numFmtId="0" fontId="9" fillId="3" borderId="8" xfId="0" applyFont="1" applyFill="1" applyBorder="1" applyAlignment="1">
      <alignment horizontal="left" vertical="center" wrapText="1"/>
    </xf>
    <xf numFmtId="181" fontId="61" fillId="16" borderId="50" xfId="1" applyNumberFormat="1" applyFont="1" applyFill="1" applyBorder="1" applyAlignment="1" applyProtection="1">
      <alignment horizontal="center" vertical="center" shrinkToFit="1"/>
    </xf>
    <xf numFmtId="181" fontId="59" fillId="3" borderId="51" xfId="31" applyNumberFormat="1" applyFont="1" applyFill="1" applyBorder="1" applyAlignment="1">
      <alignment horizontal="right" vertical="center" shrinkToFit="1"/>
    </xf>
    <xf numFmtId="0" fontId="86" fillId="3" borderId="8" xfId="0" applyFont="1" applyFill="1" applyBorder="1" applyAlignment="1">
      <alignment horizontal="left" vertical="center" wrapText="1"/>
    </xf>
    <xf numFmtId="49" fontId="62" fillId="3" borderId="51" xfId="31" applyNumberFormat="1" applyFont="1" applyFill="1" applyBorder="1" applyAlignment="1">
      <alignment horizontal="left" vertical="center"/>
    </xf>
    <xf numFmtId="0" fontId="10" fillId="3" borderId="13" xfId="0" applyFont="1" applyFill="1" applyBorder="1" applyAlignment="1">
      <alignment horizontal="left" vertical="center" wrapText="1"/>
    </xf>
    <xf numFmtId="181" fontId="59" fillId="3" borderId="50" xfId="31" applyNumberFormat="1" applyFont="1" applyFill="1" applyBorder="1" applyAlignment="1">
      <alignment horizontal="right" vertical="center"/>
    </xf>
    <xf numFmtId="0" fontId="9" fillId="3" borderId="13" xfId="0" applyFont="1" applyFill="1" applyBorder="1" applyAlignment="1">
      <alignment horizontal="left" vertical="center" wrapText="1"/>
    </xf>
    <xf numFmtId="181" fontId="61" fillId="3" borderId="50" xfId="1" applyNumberFormat="1" applyFont="1" applyFill="1" applyBorder="1" applyAlignment="1" applyProtection="1">
      <alignment horizontal="center" vertical="center" shrinkToFit="1"/>
    </xf>
    <xf numFmtId="181" fontId="104" fillId="3" borderId="50" xfId="31" applyNumberFormat="1" applyFont="1" applyFill="1" applyBorder="1" applyAlignment="1">
      <alignment horizontal="right" vertical="center" shrinkToFit="1"/>
    </xf>
    <xf numFmtId="49" fontId="62" fillId="3" borderId="50" xfId="31" applyNumberFormat="1" applyFont="1" applyFill="1" applyBorder="1" applyAlignment="1">
      <alignment horizontal="left" vertical="center"/>
    </xf>
    <xf numFmtId="0" fontId="15" fillId="3" borderId="8" xfId="0" applyNumberFormat="1" applyFont="1" applyFill="1" applyBorder="1" applyAlignment="1">
      <alignment horizontal="left" vertical="center" wrapText="1"/>
    </xf>
    <xf numFmtId="0" fontId="105" fillId="3" borderId="8" xfId="0" applyNumberFormat="1" applyFont="1" applyFill="1" applyBorder="1" applyAlignment="1">
      <alignment horizontal="left" vertical="center" wrapText="1"/>
    </xf>
    <xf numFmtId="49" fontId="62" fillId="3" borderId="50" xfId="31" applyNumberFormat="1" applyFont="1" applyFill="1" applyBorder="1" applyAlignment="1">
      <alignment horizontal="left" vertical="center" wrapText="1"/>
    </xf>
    <xf numFmtId="0" fontId="16" fillId="3" borderId="8" xfId="0" applyNumberFormat="1" applyFont="1" applyFill="1" applyBorder="1" applyAlignment="1">
      <alignment horizontal="left" vertical="center" wrapText="1"/>
    </xf>
    <xf numFmtId="49" fontId="62" fillId="3" borderId="45" xfId="31" applyNumberFormat="1" applyFont="1" applyFill="1" applyBorder="1" applyAlignment="1">
      <alignment horizontal="left" vertical="center"/>
    </xf>
    <xf numFmtId="0" fontId="106" fillId="3" borderId="8" xfId="0" applyNumberFormat="1" applyFont="1" applyFill="1" applyBorder="1" applyAlignment="1">
      <alignment horizontal="left" vertical="center" wrapText="1"/>
    </xf>
    <xf numFmtId="49" fontId="62" fillId="3" borderId="45" xfId="31" applyNumberFormat="1" applyFont="1" applyFill="1" applyBorder="1" applyAlignment="1">
      <alignment horizontal="left" vertical="center" wrapText="1"/>
    </xf>
    <xf numFmtId="0" fontId="106" fillId="3" borderId="19" xfId="0" applyNumberFormat="1" applyFont="1" applyFill="1" applyBorder="1" applyAlignment="1">
      <alignment horizontal="left" vertical="center" wrapText="1"/>
    </xf>
    <xf numFmtId="0" fontId="102" fillId="3" borderId="19" xfId="0" applyNumberFormat="1" applyFont="1" applyFill="1" applyBorder="1" applyAlignment="1">
      <alignment horizontal="left" vertical="center" wrapText="1"/>
    </xf>
    <xf numFmtId="0" fontId="105" fillId="3" borderId="19" xfId="0" applyNumberFormat="1" applyFont="1" applyFill="1" applyBorder="1" applyAlignment="1">
      <alignment horizontal="left" vertical="center" wrapText="1"/>
    </xf>
    <xf numFmtId="181" fontId="107" fillId="3" borderId="50" xfId="1" applyNumberFormat="1" applyFont="1" applyFill="1" applyBorder="1" applyAlignment="1" applyProtection="1">
      <alignment horizontal="center" vertical="center" shrinkToFit="1"/>
    </xf>
    <xf numFmtId="0" fontId="16" fillId="3" borderId="19" xfId="0" applyNumberFormat="1" applyFont="1" applyFill="1" applyBorder="1" applyAlignment="1">
      <alignment horizontal="left" vertical="center" wrapText="1"/>
    </xf>
    <xf numFmtId="0" fontId="61" fillId="3" borderId="0" xfId="0" applyFont="1" applyFill="1" applyAlignment="1"/>
    <xf numFmtId="182" fontId="56" fillId="3" borderId="0" xfId="1" applyNumberFormat="1" applyFont="1" applyFill="1" applyAlignment="1"/>
    <xf numFmtId="49" fontId="61" fillId="3" borderId="8" xfId="31" applyNumberFormat="1" applyFont="1" applyFill="1" applyBorder="1" applyAlignment="1">
      <alignment horizontal="center"/>
    </xf>
    <xf numFmtId="49" fontId="62" fillId="3" borderId="22" xfId="31" applyNumberFormat="1" applyFont="1" applyFill="1" applyBorder="1" applyAlignment="1">
      <alignment horizontal="center"/>
    </xf>
    <xf numFmtId="0" fontId="56" fillId="3" borderId="8" xfId="0" applyFont="1" applyFill="1" applyBorder="1" applyAlignment="1"/>
    <xf numFmtId="182" fontId="111" fillId="3" borderId="10" xfId="1" applyNumberFormat="1" applyFont="1" applyFill="1" applyBorder="1" applyAlignment="1"/>
    <xf numFmtId="0" fontId="112" fillId="3" borderId="10" xfId="0" applyFont="1" applyFill="1" applyBorder="1" applyAlignment="1">
      <alignment horizontal="left" vertical="top" wrapText="1"/>
    </xf>
    <xf numFmtId="49" fontId="61" fillId="16" borderId="50" xfId="31" applyNumberFormat="1" applyFont="1" applyFill="1" applyBorder="1" applyAlignment="1">
      <alignment horizontal="center" vertical="center"/>
    </xf>
    <xf numFmtId="0" fontId="113" fillId="3" borderId="8" xfId="0" applyFont="1" applyFill="1" applyBorder="1" applyAlignment="1">
      <alignment horizontal="left" vertical="center" wrapText="1"/>
    </xf>
    <xf numFmtId="0" fontId="17" fillId="3" borderId="8" xfId="2" applyFill="1" applyBorder="1" applyAlignment="1" applyProtection="1">
      <alignment horizontal="left" vertical="top"/>
    </xf>
    <xf numFmtId="182" fontId="56" fillId="3" borderId="8" xfId="1" applyNumberFormat="1" applyFont="1" applyFill="1" applyBorder="1" applyAlignment="1">
      <alignment horizontal="center" vertical="center"/>
    </xf>
    <xf numFmtId="182" fontId="56" fillId="3" borderId="22" xfId="1" applyNumberFormat="1" applyFont="1" applyFill="1" applyBorder="1" applyAlignment="1">
      <alignment horizontal="center" vertical="center"/>
    </xf>
    <xf numFmtId="0" fontId="113" fillId="3" borderId="8" xfId="0" applyFont="1" applyFill="1" applyBorder="1" applyAlignment="1">
      <alignment horizontal="left" vertical="top" wrapText="1"/>
    </xf>
    <xf numFmtId="0" fontId="114" fillId="3" borderId="8" xfId="0" applyFont="1" applyFill="1" applyBorder="1" applyAlignment="1">
      <alignment horizontal="left" vertical="top"/>
    </xf>
    <xf numFmtId="0" fontId="84" fillId="0" borderId="0" xfId="0" applyFont="1" applyAlignment="1">
      <alignment vertical="top" wrapText="1"/>
    </xf>
    <xf numFmtId="0" fontId="113" fillId="3" borderId="10" xfId="0" applyFont="1" applyFill="1" applyBorder="1" applyAlignment="1">
      <alignment horizontal="left" vertical="top" wrapText="1"/>
    </xf>
    <xf numFmtId="0" fontId="114" fillId="3" borderId="10" xfId="0" applyFont="1" applyFill="1" applyBorder="1" applyAlignment="1">
      <alignment horizontal="left" vertical="top"/>
    </xf>
    <xf numFmtId="182" fontId="112" fillId="3" borderId="10" xfId="0" applyNumberFormat="1" applyFont="1" applyFill="1" applyBorder="1" applyAlignment="1">
      <alignment horizontal="left" vertical="top" wrapText="1"/>
    </xf>
    <xf numFmtId="0" fontId="111" fillId="3" borderId="8" xfId="0" applyFont="1" applyFill="1" applyBorder="1" applyAlignment="1">
      <alignment horizontal="center" vertical="center"/>
    </xf>
    <xf numFmtId="43" fontId="58" fillId="3" borderId="22" xfId="1" applyNumberFormat="1" applyFont="1" applyFill="1" applyBorder="1" applyAlignment="1">
      <alignment horizontal="center" vertical="center" wrapText="1"/>
    </xf>
    <xf numFmtId="0" fontId="107" fillId="3" borderId="8" xfId="0" applyFont="1" applyFill="1" applyBorder="1" applyAlignment="1">
      <alignment horizontal="left" vertical="top" wrapText="1"/>
    </xf>
    <xf numFmtId="49" fontId="61" fillId="16" borderId="45" xfId="31" applyNumberFormat="1" applyFont="1" applyFill="1" applyBorder="1" applyAlignment="1">
      <alignment horizontal="center" vertical="center"/>
    </xf>
    <xf numFmtId="0" fontId="113" fillId="3" borderId="19" xfId="0" applyFont="1" applyFill="1" applyBorder="1" applyAlignment="1">
      <alignment horizontal="left" vertical="top" wrapText="1"/>
    </xf>
    <xf numFmtId="0" fontId="17" fillId="3" borderId="19" xfId="2" applyFill="1" applyBorder="1" applyAlignment="1" applyProtection="1">
      <alignment horizontal="left" vertical="top"/>
    </xf>
    <xf numFmtId="182" fontId="56" fillId="3" borderId="19" xfId="1" applyNumberFormat="1" applyFont="1" applyFill="1" applyBorder="1" applyAlignment="1">
      <alignment horizontal="center" vertical="center"/>
    </xf>
    <xf numFmtId="182" fontId="111" fillId="3" borderId="20" xfId="1" applyNumberFormat="1" applyFont="1" applyFill="1" applyBorder="1" applyAlignment="1"/>
    <xf numFmtId="182" fontId="112" fillId="3" borderId="20" xfId="0" applyNumberFormat="1" applyFont="1" applyFill="1" applyBorder="1" applyAlignment="1">
      <alignment horizontal="left" vertical="top" wrapText="1"/>
    </xf>
    <xf numFmtId="0" fontId="18" fillId="3" borderId="19" xfId="0" applyFont="1" applyFill="1" applyBorder="1" applyAlignment="1">
      <alignment horizontal="left" vertical="top" wrapText="1"/>
    </xf>
    <xf numFmtId="0" fontId="0" fillId="0" borderId="8" xfId="0" applyBorder="1"/>
    <xf numFmtId="0" fontId="0" fillId="0" borderId="19" xfId="0" applyBorder="1"/>
    <xf numFmtId="0" fontId="68" fillId="0" borderId="4" xfId="0" applyFont="1" applyFill="1" applyBorder="1" applyAlignment="1">
      <alignment horizontal="left" vertical="top" wrapText="1"/>
    </xf>
    <xf numFmtId="181" fontId="97" fillId="8" borderId="50" xfId="31" applyNumberFormat="1" applyFont="1" applyFill="1" applyBorder="1" applyAlignment="1">
      <alignment horizontal="right" vertical="center"/>
    </xf>
    <xf numFmtId="181" fontId="97" fillId="18" borderId="50" xfId="31" applyNumberFormat="1" applyFont="1" applyFill="1" applyBorder="1" applyAlignment="1">
      <alignment horizontal="right" vertical="center"/>
    </xf>
    <xf numFmtId="49" fontId="62" fillId="3" borderId="0" xfId="31" applyNumberFormat="1" applyFont="1" applyFill="1" applyAlignment="1">
      <alignment horizontal="center" vertical="center"/>
    </xf>
    <xf numFmtId="49" fontId="97" fillId="3" borderId="0" xfId="31" applyNumberFormat="1" applyFont="1" applyFill="1" applyAlignment="1">
      <alignment horizontal="left" vertical="center"/>
    </xf>
    <xf numFmtId="181" fontId="97" fillId="3" borderId="0" xfId="31" applyNumberFormat="1" applyFont="1" applyFill="1" applyAlignment="1">
      <alignment horizontal="left" vertical="center"/>
    </xf>
    <xf numFmtId="49" fontId="98" fillId="10" borderId="47" xfId="31" applyNumberFormat="1" applyFont="1" applyFill="1" applyBorder="1" applyAlignment="1">
      <alignment horizontal="center" vertical="center" wrapText="1"/>
    </xf>
    <xf numFmtId="49" fontId="98" fillId="10" borderId="10" xfId="31" applyNumberFormat="1" applyFont="1" applyFill="1" applyBorder="1" applyAlignment="1">
      <alignment horizontal="center" vertical="center" wrapText="1"/>
    </xf>
    <xf numFmtId="181" fontId="98" fillId="10" borderId="10" xfId="31" applyNumberFormat="1" applyFont="1" applyFill="1" applyBorder="1" applyAlignment="1">
      <alignment horizontal="center" vertical="center" wrapText="1"/>
    </xf>
    <xf numFmtId="181" fontId="98" fillId="10" borderId="48" xfId="31" applyNumberFormat="1" applyFont="1" applyFill="1" applyBorder="1" applyAlignment="1">
      <alignment horizontal="center" vertical="center" wrapText="1"/>
    </xf>
    <xf numFmtId="0" fontId="67" fillId="0" borderId="45" xfId="0" applyFont="1" applyFill="1" applyBorder="1" applyAlignment="1">
      <alignment horizontal="left" vertical="top" wrapText="1"/>
    </xf>
    <xf numFmtId="0" fontId="68" fillId="0" borderId="45" xfId="0" applyFont="1" applyFill="1" applyBorder="1" applyAlignment="1">
      <alignment horizontal="left" vertical="top" wrapText="1"/>
    </xf>
    <xf numFmtId="0" fontId="68" fillId="3" borderId="45" xfId="0" applyFont="1" applyFill="1" applyBorder="1" applyAlignment="1">
      <alignment horizontal="left" vertical="top" wrapText="1"/>
    </xf>
    <xf numFmtId="4" fontId="68" fillId="0" borderId="45" xfId="0" applyNumberFormat="1" applyFont="1" applyFill="1" applyBorder="1" applyAlignment="1">
      <alignment horizontal="left" vertical="top" wrapText="1"/>
    </xf>
    <xf numFmtId="49" fontId="62" fillId="3" borderId="0" xfId="31" applyNumberFormat="1" applyFont="1" applyFill="1" applyAlignment="1">
      <alignment horizontal="center" vertical="center" wrapText="1"/>
    </xf>
    <xf numFmtId="49" fontId="97" fillId="3" borderId="0" xfId="31" applyNumberFormat="1" applyFont="1" applyFill="1" applyAlignment="1">
      <alignment horizontal="left" vertical="center" wrapText="1"/>
    </xf>
    <xf numFmtId="181" fontId="97" fillId="3" borderId="0" xfId="31" applyNumberFormat="1" applyFont="1" applyFill="1" applyAlignment="1">
      <alignment horizontal="left" vertical="center" wrapText="1"/>
    </xf>
    <xf numFmtId="49" fontId="108" fillId="3" borderId="0" xfId="31" applyNumberFormat="1" applyFont="1" applyFill="1" applyAlignment="1">
      <alignment horizontal="center" vertical="top" wrapText="1"/>
    </xf>
    <xf numFmtId="49" fontId="109" fillId="3" borderId="0" xfId="31" applyNumberFormat="1" applyFont="1" applyFill="1" applyAlignment="1">
      <alignment horizontal="center" vertical="top" wrapText="1"/>
    </xf>
    <xf numFmtId="0" fontId="60" fillId="3" borderId="0" xfId="0" applyFont="1" applyFill="1" applyAlignment="1">
      <alignment horizontal="center" vertical="top" wrapText="1"/>
    </xf>
    <xf numFmtId="0" fontId="110" fillId="3" borderId="10" xfId="0" applyFont="1" applyFill="1" applyBorder="1" applyAlignment="1">
      <alignment horizontal="left" vertical="top" wrapText="1"/>
    </xf>
    <xf numFmtId="0" fontId="107" fillId="3" borderId="10" xfId="0" applyFont="1" applyFill="1" applyBorder="1" applyAlignment="1">
      <alignment horizontal="left" vertical="top" wrapText="1"/>
    </xf>
    <xf numFmtId="49" fontId="98" fillId="17" borderId="47" xfId="31" applyNumberFormat="1" applyFont="1" applyFill="1" applyBorder="1" applyAlignment="1">
      <alignment horizontal="center" vertical="center" wrapText="1"/>
    </xf>
    <xf numFmtId="49" fontId="98" fillId="17" borderId="10" xfId="31" applyNumberFormat="1" applyFont="1" applyFill="1" applyBorder="1" applyAlignment="1">
      <alignment horizontal="center" vertical="center" wrapText="1"/>
    </xf>
    <xf numFmtId="181" fontId="98" fillId="17" borderId="10" xfId="31" applyNumberFormat="1" applyFont="1" applyFill="1" applyBorder="1" applyAlignment="1">
      <alignment horizontal="center" vertical="center" wrapText="1"/>
    </xf>
    <xf numFmtId="181" fontId="98" fillId="3" borderId="48" xfId="31" applyNumberFormat="1" applyFont="1" applyFill="1" applyBorder="1" applyAlignment="1">
      <alignment horizontal="center" vertical="center" wrapText="1"/>
    </xf>
    <xf numFmtId="0" fontId="60" fillId="3" borderId="0" xfId="0" applyFont="1" applyFill="1" applyBorder="1" applyAlignment="1">
      <alignment horizontal="center" vertical="top" wrapText="1"/>
    </xf>
    <xf numFmtId="0" fontId="92" fillId="4" borderId="0" xfId="0" applyNumberFormat="1" applyFont="1" applyFill="1" applyAlignment="1">
      <alignment horizontal="center" vertical="center" wrapText="1"/>
    </xf>
    <xf numFmtId="0" fontId="63" fillId="4" borderId="0" xfId="0" applyNumberFormat="1" applyFont="1" applyFill="1" applyAlignment="1">
      <alignment horizontal="center" vertical="center" wrapText="1"/>
    </xf>
    <xf numFmtId="0" fontId="74" fillId="3" borderId="29" xfId="0" applyFont="1" applyFill="1" applyBorder="1" applyAlignment="1">
      <alignment horizontal="center" vertical="center"/>
    </xf>
    <xf numFmtId="0" fontId="74" fillId="3" borderId="40" xfId="0" applyFont="1" applyFill="1" applyBorder="1" applyAlignment="1">
      <alignment horizontal="center" vertical="center"/>
    </xf>
    <xf numFmtId="0" fontId="63" fillId="3" borderId="0" xfId="0" applyNumberFormat="1" applyFont="1" applyFill="1" applyAlignment="1">
      <alignment horizontal="center" vertical="center" wrapText="1"/>
    </xf>
    <xf numFmtId="0" fontId="78" fillId="12" borderId="22" xfId="7" applyNumberFormat="1" applyFont="1" applyFill="1" applyBorder="1" applyAlignment="1">
      <alignment horizontal="center" vertical="center"/>
    </xf>
    <xf numFmtId="0" fontId="78" fillId="12" borderId="10" xfId="7" applyNumberFormat="1" applyFont="1" applyFill="1" applyBorder="1" applyAlignment="1">
      <alignment horizontal="center" vertical="center"/>
    </xf>
    <xf numFmtId="0" fontId="78" fillId="12" borderId="28" xfId="7" applyNumberFormat="1" applyFont="1" applyFill="1" applyBorder="1" applyAlignment="1">
      <alignment horizontal="center" vertical="center"/>
    </xf>
    <xf numFmtId="179" fontId="11" fillId="3" borderId="8" xfId="39" applyNumberFormat="1" applyFont="1" applyFill="1" applyBorder="1" applyAlignment="1">
      <alignment horizontal="left" vertical="center"/>
    </xf>
    <xf numFmtId="179" fontId="11" fillId="3" borderId="30" xfId="39" applyNumberFormat="1" applyFont="1" applyFill="1" applyBorder="1" applyAlignment="1">
      <alignment horizontal="left" vertical="center"/>
    </xf>
    <xf numFmtId="0" fontId="10" fillId="3" borderId="20" xfId="7" applyFont="1" applyFill="1" applyBorder="1" applyAlignment="1">
      <alignment horizontal="right" vertical="center" wrapText="1"/>
    </xf>
    <xf numFmtId="0" fontId="10" fillId="3" borderId="23" xfId="7" applyFont="1" applyFill="1" applyBorder="1" applyAlignment="1">
      <alignment horizontal="right" vertical="center" wrapText="1"/>
    </xf>
    <xf numFmtId="0" fontId="81" fillId="3" borderId="28" xfId="7" applyFont="1" applyFill="1" applyBorder="1" applyAlignment="1">
      <alignment horizontal="center" vertical="center" wrapText="1"/>
    </xf>
    <xf numFmtId="0" fontId="82" fillId="10" borderId="9" xfId="7" applyFont="1" applyFill="1" applyBorder="1" applyAlignment="1">
      <alignment horizontal="center" vertical="center" wrapText="1"/>
    </xf>
    <xf numFmtId="0" fontId="82" fillId="10" borderId="10" xfId="7" applyFont="1" applyFill="1" applyBorder="1" applyAlignment="1">
      <alignment horizontal="center" vertical="center" wrapText="1"/>
    </xf>
    <xf numFmtId="0" fontId="11" fillId="2" borderId="22" xfId="39" applyFont="1" applyFill="1" applyBorder="1" applyAlignment="1">
      <alignment horizontal="left" vertical="center"/>
    </xf>
    <xf numFmtId="0" fontId="11" fillId="2" borderId="10" xfId="39" applyFont="1" applyFill="1" applyBorder="1" applyAlignment="1">
      <alignment horizontal="left" vertical="center"/>
    </xf>
    <xf numFmtId="0" fontId="11" fillId="2" borderId="20" xfId="39" applyFont="1" applyFill="1" applyBorder="1" applyAlignment="1">
      <alignment horizontal="left" vertical="center"/>
    </xf>
    <xf numFmtId="0" fontId="11" fillId="2" borderId="9" xfId="39" applyFont="1" applyFill="1" applyBorder="1" applyAlignment="1">
      <alignment horizontal="left" vertical="center"/>
    </xf>
    <xf numFmtId="0" fontId="82" fillId="10" borderId="23" xfId="7" applyFont="1" applyFill="1" applyBorder="1" applyAlignment="1">
      <alignment horizontal="center" vertical="center" wrapText="1"/>
    </xf>
    <xf numFmtId="0" fontId="11" fillId="2" borderId="0" xfId="39" applyFont="1" applyFill="1" applyBorder="1" applyAlignment="1">
      <alignment horizontal="left" vertical="center"/>
    </xf>
    <xf numFmtId="0" fontId="9" fillId="3" borderId="30" xfId="7" applyFont="1" applyFill="1" applyBorder="1" applyAlignment="1">
      <alignment horizontal="center" vertical="center" wrapText="1"/>
    </xf>
    <xf numFmtId="0" fontId="9" fillId="3" borderId="13" xfId="7" applyFont="1" applyFill="1" applyBorder="1" applyAlignment="1">
      <alignment horizontal="center" vertical="center" wrapText="1"/>
    </xf>
    <xf numFmtId="0" fontId="9" fillId="3" borderId="11" xfId="7" applyFont="1" applyFill="1" applyBorder="1" applyAlignment="1">
      <alignment horizontal="center" vertical="center" wrapText="1"/>
    </xf>
    <xf numFmtId="0" fontId="81" fillId="10" borderId="5" xfId="7" applyFont="1" applyFill="1" applyBorder="1" applyAlignment="1">
      <alignment horizontal="center" vertical="center" wrapText="1"/>
    </xf>
    <xf numFmtId="0" fontId="81" fillId="10" borderId="17" xfId="7" applyFont="1" applyFill="1" applyBorder="1" applyAlignment="1">
      <alignment horizontal="center" vertical="center" wrapText="1"/>
    </xf>
    <xf numFmtId="0" fontId="78" fillId="9" borderId="22" xfId="7" applyNumberFormat="1" applyFont="1" applyFill="1" applyBorder="1" applyAlignment="1">
      <alignment horizontal="center" vertical="center"/>
    </xf>
    <xf numFmtId="0" fontId="78" fillId="9" borderId="10" xfId="7" applyNumberFormat="1" applyFont="1" applyFill="1" applyBorder="1" applyAlignment="1">
      <alignment horizontal="center" vertical="center"/>
    </xf>
    <xf numFmtId="0" fontId="78" fillId="9" borderId="28" xfId="7" applyNumberFormat="1" applyFont="1" applyFill="1" applyBorder="1" applyAlignment="1">
      <alignment horizontal="center" vertical="center"/>
    </xf>
  </cellXfs>
  <cellStyles count="43">
    <cellStyle name="¶W³sµ²" xfId="3" xr:uid="{EBF708F9-99A3-4CC8-A3EB-BFEE41EF4AC6}"/>
    <cellStyle name="ÀH«áªº¶W³sµ²" xfId="4" xr:uid="{F8B9F5B5-2831-4496-A80F-4282FCB0C8B8}"/>
    <cellStyle name="Comma" xfId="1" builtinId="3"/>
    <cellStyle name="Comma 2" xfId="5" xr:uid="{961B981C-03D3-4B92-92AE-4E8BED7FEC20}"/>
    <cellStyle name="Currency 2" xfId="6" xr:uid="{ABAB4B44-E56C-49DD-961D-C059630003E4}"/>
    <cellStyle name="Hyperlink" xfId="2" builtinId="8"/>
    <cellStyle name="Normal" xfId="0" builtinId="0"/>
    <cellStyle name="Normal 2" xfId="7" xr:uid="{030EC743-CF45-4831-84B8-F76F49EF56F2}"/>
    <cellStyle name="Normal 2 2" xfId="8" xr:uid="{973E39BF-5EC9-4EE7-9B38-B842EDF92C2F}"/>
    <cellStyle name="Normal 2 2 2" xfId="9" xr:uid="{FC0FDFB0-9EAA-4111-AA7C-57BE2ABC8CC7}"/>
    <cellStyle name="Normal 2 2 2 2" xfId="10" xr:uid="{D953EC34-1342-4568-B5CF-2DEBACD830E9}"/>
    <cellStyle name="Normal 2 2 3" xfId="11" xr:uid="{6D106F5F-3AE0-4206-A410-E1B63F8DB609}"/>
    <cellStyle name="Normal 2 3" xfId="12" xr:uid="{5C81464F-83F9-4E59-9ED4-0565A6B77960}"/>
    <cellStyle name="Normal 2 3 2" xfId="13" xr:uid="{54978D5B-3983-4FEE-897B-EE1B3CEAB3A3}"/>
    <cellStyle name="Normal 2 3 2 2" xfId="14" xr:uid="{4ABD67E8-80C2-4131-B746-683709D6E888}"/>
    <cellStyle name="Normal 2 3 3" xfId="15" xr:uid="{00F5F4FE-10D5-4539-9A14-759E9F179801}"/>
    <cellStyle name="Normal 2 3 3 2" xfId="16" xr:uid="{66D3E6E2-F108-4285-9007-721BA43A805F}"/>
    <cellStyle name="Normal 2 3 3 2 2" xfId="17" xr:uid="{FF02EAF9-B772-4299-8D90-284C09DDFAED}"/>
    <cellStyle name="Normal 2 3 3 2 2 2" xfId="18" xr:uid="{828FF303-15F1-47E8-B96F-1D72633A33D4}"/>
    <cellStyle name="Normal 2 3 3 2 3" xfId="19" xr:uid="{D7CC3CC3-32C4-4D9A-AD59-A77798CE8833}"/>
    <cellStyle name="Normal 2 3 3 2 4" xfId="20" xr:uid="{A8B03869-F950-433F-B713-4B307D7A35BE}"/>
    <cellStyle name="Normal 2 3 3 2 4 2" xfId="21" xr:uid="{BD217E66-40F0-4BFA-AF3D-E4C86AF1AFF2}"/>
    <cellStyle name="Normal 2 3 3 2 4 2 2" xfId="22" xr:uid="{8B7AC6CA-1DC5-4FF2-8AE3-AF98CF758C18}"/>
    <cellStyle name="Normal 2 3 3 2 4 2 2 2" xfId="23" xr:uid="{08EEDE08-1164-4957-924E-81DF4EEBA8AB}"/>
    <cellStyle name="Normal 2 3 3 2 4 2 2 2 2" xfId="24" xr:uid="{A5898A2E-E609-4E9D-94BB-52C908D71AF9}"/>
    <cellStyle name="Normal 2 3 3 3" xfId="25" xr:uid="{F50AAF8E-9ABB-4209-A363-7C78C722DCED}"/>
    <cellStyle name="Normal 2 3 3 4" xfId="26" xr:uid="{56E1DB78-5AD3-4B31-AB58-24E4D1C699EA}"/>
    <cellStyle name="Normal 2 3 4" xfId="27" xr:uid="{9C2E5826-16CA-4527-8ECB-7588023B536F}"/>
    <cellStyle name="Normal 2 4" xfId="28" xr:uid="{3F5CFDBB-4BED-4ED6-B360-87057D12FE01}"/>
    <cellStyle name="Normal 2 4 2" xfId="29" xr:uid="{D214FA78-47AB-4C65-A19D-FB23A57C9EF5}"/>
    <cellStyle name="Normal 2 5" xfId="30" xr:uid="{5C6E0716-773B-4254-90EA-FE458C957328}"/>
    <cellStyle name="Normal 3" xfId="31" xr:uid="{100CA97E-772E-42A9-A03B-9BCF85B5B3E6}"/>
    <cellStyle name="Normal 3 2" xfId="32" xr:uid="{BE68C491-6BFA-47A7-82B0-0E32D43578CD}"/>
    <cellStyle name="Normal 4" xfId="33" xr:uid="{BDA22A55-D824-48CA-8CEA-20949C11BD1A}"/>
    <cellStyle name="一般 11 2" xfId="34" xr:uid="{E8DB2C36-01AD-42CE-BFF2-CD443633FEF8}"/>
    <cellStyle name="一般 12 7" xfId="35" xr:uid="{E2D596DB-3624-4EA4-A624-4F0162C577B4}"/>
    <cellStyle name="一般 2" xfId="36" xr:uid="{62DFE868-67BD-4E52-B119-9195A3443A23}"/>
    <cellStyle name="一般_Book1" xfId="37" xr:uid="{B98C24AE-5F72-4591-B284-2FA668E97F1E}"/>
    <cellStyle name="常规 2" xfId="38" xr:uid="{ECBB5E40-F180-46EF-AACA-7B9B9EC77783}"/>
    <cellStyle name="常规 2 2" xfId="39" xr:uid="{A7E7EFC3-C8B9-4C00-930C-03E85C057733}"/>
    <cellStyle name="常规 2 3" xfId="40" xr:uid="{3665C95A-FA02-4511-97A0-71B3B8C0CCD0}"/>
    <cellStyle name="常规_Sheet1_25" xfId="41" xr:uid="{1529854D-3929-4006-A95A-5E20187E7BD7}"/>
    <cellStyle name="货币 2" xfId="42" xr:uid="{9F3DA534-38B3-4CC3-971C-717F9DA471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image" Target="../media/image99.png"/><Relationship Id="rId7" Type="http://schemas.openxmlformats.org/officeDocument/2006/relationships/image" Target="../media/image103.png"/><Relationship Id="rId2" Type="http://schemas.openxmlformats.org/officeDocument/2006/relationships/image" Target="../media/image98.jpeg"/><Relationship Id="rId1" Type="http://schemas.openxmlformats.org/officeDocument/2006/relationships/image" Target="../media/image97.png"/><Relationship Id="rId6" Type="http://schemas.openxmlformats.org/officeDocument/2006/relationships/image" Target="../media/image102.jpeg"/><Relationship Id="rId5" Type="http://schemas.openxmlformats.org/officeDocument/2006/relationships/image" Target="../media/image101.jpeg"/><Relationship Id="rId10" Type="http://schemas.openxmlformats.org/officeDocument/2006/relationships/image" Target="../media/image106.jpeg"/><Relationship Id="rId4" Type="http://schemas.openxmlformats.org/officeDocument/2006/relationships/image" Target="../media/image100.jpeg"/><Relationship Id="rId9" Type="http://schemas.openxmlformats.org/officeDocument/2006/relationships/image" Target="../media/image10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3.png"/><Relationship Id="rId13" Type="http://schemas.openxmlformats.org/officeDocument/2006/relationships/image" Target="../media/image118.png"/><Relationship Id="rId18" Type="http://schemas.openxmlformats.org/officeDocument/2006/relationships/image" Target="../media/image123.png"/><Relationship Id="rId26" Type="http://schemas.openxmlformats.org/officeDocument/2006/relationships/image" Target="../media/image131.jpeg"/><Relationship Id="rId3" Type="http://schemas.openxmlformats.org/officeDocument/2006/relationships/image" Target="../media/image108.jpeg"/><Relationship Id="rId21" Type="http://schemas.openxmlformats.org/officeDocument/2006/relationships/image" Target="../media/image126.png"/><Relationship Id="rId7" Type="http://schemas.openxmlformats.org/officeDocument/2006/relationships/image" Target="../media/image112.jpeg"/><Relationship Id="rId12" Type="http://schemas.openxmlformats.org/officeDocument/2006/relationships/image" Target="../media/image117.png"/><Relationship Id="rId17" Type="http://schemas.openxmlformats.org/officeDocument/2006/relationships/image" Target="../media/image122.png"/><Relationship Id="rId25" Type="http://schemas.openxmlformats.org/officeDocument/2006/relationships/image" Target="../media/image130.jpeg"/><Relationship Id="rId2" Type="http://schemas.openxmlformats.org/officeDocument/2006/relationships/image" Target="../media/image107.jpeg"/><Relationship Id="rId16" Type="http://schemas.openxmlformats.org/officeDocument/2006/relationships/image" Target="../media/image121.png"/><Relationship Id="rId20" Type="http://schemas.openxmlformats.org/officeDocument/2006/relationships/image" Target="../media/image125.jpeg"/><Relationship Id="rId29" Type="http://schemas.openxmlformats.org/officeDocument/2006/relationships/image" Target="../media/image134.png"/><Relationship Id="rId1" Type="http://schemas.openxmlformats.org/officeDocument/2006/relationships/image" Target="../media/image97.png"/><Relationship Id="rId6" Type="http://schemas.openxmlformats.org/officeDocument/2006/relationships/image" Target="../media/image111.png"/><Relationship Id="rId11" Type="http://schemas.openxmlformats.org/officeDocument/2006/relationships/image" Target="../media/image116.jpeg"/><Relationship Id="rId24" Type="http://schemas.openxmlformats.org/officeDocument/2006/relationships/image" Target="../media/image129.jpeg"/><Relationship Id="rId32" Type="http://schemas.openxmlformats.org/officeDocument/2006/relationships/image" Target="../media/image137.jpeg"/><Relationship Id="rId5" Type="http://schemas.openxmlformats.org/officeDocument/2006/relationships/image" Target="../media/image110.png"/><Relationship Id="rId15" Type="http://schemas.openxmlformats.org/officeDocument/2006/relationships/image" Target="../media/image120.png"/><Relationship Id="rId23" Type="http://schemas.openxmlformats.org/officeDocument/2006/relationships/image" Target="../media/image128.png"/><Relationship Id="rId28" Type="http://schemas.openxmlformats.org/officeDocument/2006/relationships/image" Target="../media/image133.png"/><Relationship Id="rId10" Type="http://schemas.openxmlformats.org/officeDocument/2006/relationships/image" Target="../media/image115.jpeg"/><Relationship Id="rId19" Type="http://schemas.openxmlformats.org/officeDocument/2006/relationships/image" Target="../media/image124.png"/><Relationship Id="rId31" Type="http://schemas.openxmlformats.org/officeDocument/2006/relationships/image" Target="../media/image136.jpeg"/><Relationship Id="rId4" Type="http://schemas.openxmlformats.org/officeDocument/2006/relationships/image" Target="../media/image109.png"/><Relationship Id="rId9" Type="http://schemas.openxmlformats.org/officeDocument/2006/relationships/image" Target="../media/image114.jpeg"/><Relationship Id="rId14" Type="http://schemas.openxmlformats.org/officeDocument/2006/relationships/image" Target="../media/image119.jpeg"/><Relationship Id="rId22" Type="http://schemas.openxmlformats.org/officeDocument/2006/relationships/image" Target="../media/image127.png"/><Relationship Id="rId27" Type="http://schemas.openxmlformats.org/officeDocument/2006/relationships/image" Target="../media/image132.jpeg"/><Relationship Id="rId30" Type="http://schemas.openxmlformats.org/officeDocument/2006/relationships/image" Target="../media/image13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40.png"/><Relationship Id="rId2" Type="http://schemas.openxmlformats.org/officeDocument/2006/relationships/image" Target="../media/image139.png"/><Relationship Id="rId1" Type="http://schemas.openxmlformats.org/officeDocument/2006/relationships/image" Target="../media/image13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jpe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1.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jpeg"/><Relationship Id="rId18" Type="http://schemas.openxmlformats.org/officeDocument/2006/relationships/image" Target="../media/image41.jpeg"/><Relationship Id="rId26" Type="http://schemas.openxmlformats.org/officeDocument/2006/relationships/image" Target="../media/image49.png"/><Relationship Id="rId3" Type="http://schemas.openxmlformats.org/officeDocument/2006/relationships/image" Target="../media/image26.png"/><Relationship Id="rId21" Type="http://schemas.openxmlformats.org/officeDocument/2006/relationships/image" Target="../media/image44.jpeg"/><Relationship Id="rId7" Type="http://schemas.openxmlformats.org/officeDocument/2006/relationships/image" Target="../media/image30.jpeg"/><Relationship Id="rId12" Type="http://schemas.openxmlformats.org/officeDocument/2006/relationships/image" Target="../media/image35.jpeg"/><Relationship Id="rId17" Type="http://schemas.openxmlformats.org/officeDocument/2006/relationships/image" Target="../media/image40.jpeg"/><Relationship Id="rId25" Type="http://schemas.openxmlformats.org/officeDocument/2006/relationships/image" Target="../media/image48.jpeg"/><Relationship Id="rId2" Type="http://schemas.openxmlformats.org/officeDocument/2006/relationships/image" Target="../media/image25.jpeg"/><Relationship Id="rId16" Type="http://schemas.openxmlformats.org/officeDocument/2006/relationships/image" Target="../media/image39.jpeg"/><Relationship Id="rId20" Type="http://schemas.openxmlformats.org/officeDocument/2006/relationships/image" Target="../media/image43.jpeg"/><Relationship Id="rId29" Type="http://schemas.openxmlformats.org/officeDocument/2006/relationships/image" Target="../media/image52.png"/><Relationship Id="rId1" Type="http://schemas.openxmlformats.org/officeDocument/2006/relationships/image" Target="../media/image1.png"/><Relationship Id="rId6" Type="http://schemas.openxmlformats.org/officeDocument/2006/relationships/image" Target="../media/image29.jpeg"/><Relationship Id="rId11" Type="http://schemas.openxmlformats.org/officeDocument/2006/relationships/image" Target="../media/image34.png"/><Relationship Id="rId24" Type="http://schemas.openxmlformats.org/officeDocument/2006/relationships/image" Target="../media/image47.png"/><Relationship Id="rId5" Type="http://schemas.openxmlformats.org/officeDocument/2006/relationships/image" Target="../media/image28.jpeg"/><Relationship Id="rId15" Type="http://schemas.openxmlformats.org/officeDocument/2006/relationships/image" Target="../media/image38.jpeg"/><Relationship Id="rId23" Type="http://schemas.openxmlformats.org/officeDocument/2006/relationships/image" Target="../media/image46.jpeg"/><Relationship Id="rId28" Type="http://schemas.openxmlformats.org/officeDocument/2006/relationships/image" Target="../media/image51.png"/><Relationship Id="rId10" Type="http://schemas.openxmlformats.org/officeDocument/2006/relationships/image" Target="../media/image33.jpeg"/><Relationship Id="rId19" Type="http://schemas.openxmlformats.org/officeDocument/2006/relationships/image" Target="../media/image42.jpe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jpeg"/><Relationship Id="rId22" Type="http://schemas.openxmlformats.org/officeDocument/2006/relationships/image" Target="../media/image45.jpeg"/><Relationship Id="rId27" Type="http://schemas.openxmlformats.org/officeDocument/2006/relationships/image" Target="../media/image50.png"/><Relationship Id="rId30"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image" Target="../media/image66.png"/><Relationship Id="rId18" Type="http://schemas.openxmlformats.org/officeDocument/2006/relationships/image" Target="../media/image70.png"/><Relationship Id="rId3" Type="http://schemas.openxmlformats.org/officeDocument/2006/relationships/image" Target="../media/image56.png"/><Relationship Id="rId21" Type="http://schemas.openxmlformats.org/officeDocument/2006/relationships/image" Target="../media/image73.jpeg"/><Relationship Id="rId7" Type="http://schemas.openxmlformats.org/officeDocument/2006/relationships/image" Target="../media/image60.png"/><Relationship Id="rId12" Type="http://schemas.openxmlformats.org/officeDocument/2006/relationships/image" Target="../media/image65.png"/><Relationship Id="rId17" Type="http://schemas.openxmlformats.org/officeDocument/2006/relationships/image" Target="../media/image69.png"/><Relationship Id="rId2" Type="http://schemas.openxmlformats.org/officeDocument/2006/relationships/image" Target="../media/image55.png"/><Relationship Id="rId16" Type="http://schemas.openxmlformats.org/officeDocument/2006/relationships/image" Target="../media/image68.png"/><Relationship Id="rId20" Type="http://schemas.openxmlformats.org/officeDocument/2006/relationships/image" Target="../media/image72.png"/><Relationship Id="rId1" Type="http://schemas.openxmlformats.org/officeDocument/2006/relationships/image" Target="../media/image54.png"/><Relationship Id="rId6" Type="http://schemas.openxmlformats.org/officeDocument/2006/relationships/image" Target="../media/image59.png"/><Relationship Id="rId11" Type="http://schemas.openxmlformats.org/officeDocument/2006/relationships/image" Target="../media/image64.png"/><Relationship Id="rId5" Type="http://schemas.openxmlformats.org/officeDocument/2006/relationships/image" Target="../media/image58.png"/><Relationship Id="rId15" Type="http://schemas.openxmlformats.org/officeDocument/2006/relationships/image" Target="../media/image67.png"/><Relationship Id="rId23" Type="http://schemas.openxmlformats.org/officeDocument/2006/relationships/image" Target="../media/image75.jpeg"/><Relationship Id="rId10" Type="http://schemas.openxmlformats.org/officeDocument/2006/relationships/image" Target="../media/image63.png"/><Relationship Id="rId19" Type="http://schemas.openxmlformats.org/officeDocument/2006/relationships/image" Target="../media/image71.jpeg"/><Relationship Id="rId4" Type="http://schemas.openxmlformats.org/officeDocument/2006/relationships/image" Target="../media/image57.png"/><Relationship Id="rId9" Type="http://schemas.openxmlformats.org/officeDocument/2006/relationships/image" Target="../media/image62.png"/><Relationship Id="rId14" Type="http://schemas.openxmlformats.org/officeDocument/2006/relationships/image" Target="../media/image1.png"/><Relationship Id="rId22" Type="http://schemas.openxmlformats.org/officeDocument/2006/relationships/image" Target="../media/image7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9.png"/><Relationship Id="rId7" Type="http://schemas.openxmlformats.org/officeDocument/2006/relationships/image" Target="../media/image83.jpeg"/><Relationship Id="rId2" Type="http://schemas.openxmlformats.org/officeDocument/2006/relationships/image" Target="../media/image78.png"/><Relationship Id="rId1" Type="http://schemas.openxmlformats.org/officeDocument/2006/relationships/image" Target="../media/image1.png"/><Relationship Id="rId6" Type="http://schemas.openxmlformats.org/officeDocument/2006/relationships/image" Target="../media/image82.jpeg"/><Relationship Id="rId5" Type="http://schemas.openxmlformats.org/officeDocument/2006/relationships/image" Target="../media/image81.jpeg"/><Relationship Id="rId4" Type="http://schemas.openxmlformats.org/officeDocument/2006/relationships/image" Target="../media/image80.png"/></Relationships>
</file>

<file path=xl/drawings/_rels/drawing7.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1.png"/><Relationship Id="rId4" Type="http://schemas.openxmlformats.org/officeDocument/2006/relationships/image" Target="../media/image8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png"/><Relationship Id="rId7" Type="http://schemas.openxmlformats.org/officeDocument/2006/relationships/image" Target="../media/image95.png"/><Relationship Id="rId2" Type="http://schemas.openxmlformats.org/officeDocument/2006/relationships/image" Target="../media/image90.jpeg"/><Relationship Id="rId1" Type="http://schemas.openxmlformats.org/officeDocument/2006/relationships/image" Target="../media/image89.jpeg"/><Relationship Id="rId6" Type="http://schemas.openxmlformats.org/officeDocument/2006/relationships/image" Target="../media/image94.jpeg"/><Relationship Id="rId5" Type="http://schemas.openxmlformats.org/officeDocument/2006/relationships/image" Target="../media/image93.jpeg"/><Relationship Id="rId4" Type="http://schemas.openxmlformats.org/officeDocument/2006/relationships/image" Target="../media/image9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247650</xdr:rowOff>
    </xdr:from>
    <xdr:to>
      <xdr:col>1</xdr:col>
      <xdr:colOff>133350</xdr:colOff>
      <xdr:row>1</xdr:row>
      <xdr:rowOff>971550</xdr:rowOff>
    </xdr:to>
    <xdr:pic>
      <xdr:nvPicPr>
        <xdr:cNvPr id="2025" name="Picture 14" descr="onet-official-logo-black-e1571220573244">
          <a:extLst>
            <a:ext uri="{FF2B5EF4-FFF2-40B4-BE49-F238E27FC236}">
              <a16:creationId xmlns:a16="http://schemas.microsoft.com/office/drawing/2014/main" id="{6E725200-EEF6-B8E7-7B67-F0FED3A0D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504825"/>
          <a:ext cx="13144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4</xdr:row>
      <xdr:rowOff>76200</xdr:rowOff>
    </xdr:from>
    <xdr:to>
      <xdr:col>2</xdr:col>
      <xdr:colOff>1466850</xdr:colOff>
      <xdr:row>4</xdr:row>
      <xdr:rowOff>1076325</xdr:rowOff>
    </xdr:to>
    <xdr:pic>
      <xdr:nvPicPr>
        <xdr:cNvPr id="2026" name="Picture 22">
          <a:extLst>
            <a:ext uri="{FF2B5EF4-FFF2-40B4-BE49-F238E27FC236}">
              <a16:creationId xmlns:a16="http://schemas.microsoft.com/office/drawing/2014/main" id="{6191DF90-1081-1A38-49B9-8B6FFD5FCC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19600" y="2200275"/>
          <a:ext cx="8953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285750</xdr:colOff>
      <xdr:row>5</xdr:row>
      <xdr:rowOff>85725</xdr:rowOff>
    </xdr:from>
    <xdr:to>
      <xdr:col>2</xdr:col>
      <xdr:colOff>1733550</xdr:colOff>
      <xdr:row>5</xdr:row>
      <xdr:rowOff>1209675</xdr:rowOff>
    </xdr:to>
    <xdr:pic>
      <xdr:nvPicPr>
        <xdr:cNvPr id="2027" name="Picture 23">
          <a:extLst>
            <a:ext uri="{FF2B5EF4-FFF2-40B4-BE49-F238E27FC236}">
              <a16:creationId xmlns:a16="http://schemas.microsoft.com/office/drawing/2014/main" id="{E5248464-9815-F71A-B6F7-E8D3570FC8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3850" y="3324225"/>
          <a:ext cx="14478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6</xdr:row>
      <xdr:rowOff>104775</xdr:rowOff>
    </xdr:from>
    <xdr:to>
      <xdr:col>2</xdr:col>
      <xdr:colOff>1885950</xdr:colOff>
      <xdr:row>6</xdr:row>
      <xdr:rowOff>1704975</xdr:rowOff>
    </xdr:to>
    <xdr:pic>
      <xdr:nvPicPr>
        <xdr:cNvPr id="2028" name="Picture 24" descr="GSM_Fixed_Wireless_Phone_ETS_6688_155635644850">
          <a:extLst>
            <a:ext uri="{FF2B5EF4-FFF2-40B4-BE49-F238E27FC236}">
              <a16:creationId xmlns:a16="http://schemas.microsoft.com/office/drawing/2014/main" id="{186766F1-8BFC-19F1-DEE9-ADEF6D9C934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33850" y="4676775"/>
          <a:ext cx="1600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1</xdr:col>
      <xdr:colOff>2028825</xdr:colOff>
      <xdr:row>1</xdr:row>
      <xdr:rowOff>285750</xdr:rowOff>
    </xdr:to>
    <xdr:pic>
      <xdr:nvPicPr>
        <xdr:cNvPr id="95523" name="Picture 1">
          <a:extLst>
            <a:ext uri="{FF2B5EF4-FFF2-40B4-BE49-F238E27FC236}">
              <a16:creationId xmlns:a16="http://schemas.microsoft.com/office/drawing/2014/main" id="{356CF133-F6B6-2C0E-5DCC-4BB8E9782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95250"/>
          <a:ext cx="33242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14</xdr:row>
      <xdr:rowOff>247650</xdr:rowOff>
    </xdr:from>
    <xdr:to>
      <xdr:col>2</xdr:col>
      <xdr:colOff>1181100</xdr:colOff>
      <xdr:row>14</xdr:row>
      <xdr:rowOff>581025</xdr:rowOff>
    </xdr:to>
    <xdr:pic>
      <xdr:nvPicPr>
        <xdr:cNvPr id="95524" name="图片 35">
          <a:extLst>
            <a:ext uri="{FF2B5EF4-FFF2-40B4-BE49-F238E27FC236}">
              <a16:creationId xmlns:a16="http://schemas.microsoft.com/office/drawing/2014/main" id="{7531D62B-9F57-4C68-D07D-1F7AAFB1BD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19725" y="7467600"/>
          <a:ext cx="9334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15</xdr:row>
      <xdr:rowOff>209550</xdr:rowOff>
    </xdr:from>
    <xdr:to>
      <xdr:col>2</xdr:col>
      <xdr:colOff>1238250</xdr:colOff>
      <xdr:row>15</xdr:row>
      <xdr:rowOff>552450</xdr:rowOff>
    </xdr:to>
    <xdr:pic>
      <xdr:nvPicPr>
        <xdr:cNvPr id="95525" name="图片 36">
          <a:extLst>
            <a:ext uri="{FF2B5EF4-FFF2-40B4-BE49-F238E27FC236}">
              <a16:creationId xmlns:a16="http://schemas.microsoft.com/office/drawing/2014/main" id="{E5019FFE-5672-AF49-6BD5-93043533FD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3525" y="8362950"/>
          <a:ext cx="1066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12</xdr:row>
      <xdr:rowOff>152400</xdr:rowOff>
    </xdr:from>
    <xdr:to>
      <xdr:col>2</xdr:col>
      <xdr:colOff>1238250</xdr:colOff>
      <xdr:row>12</xdr:row>
      <xdr:rowOff>428625</xdr:rowOff>
    </xdr:to>
    <xdr:pic>
      <xdr:nvPicPr>
        <xdr:cNvPr id="95526" name="Picture 13">
          <a:extLst>
            <a:ext uri="{FF2B5EF4-FFF2-40B4-BE49-F238E27FC236}">
              <a16:creationId xmlns:a16="http://schemas.microsoft.com/office/drawing/2014/main" id="{82875424-59E5-05B4-BBBE-AB4C5E343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86375" y="6477000"/>
          <a:ext cx="11239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6</xdr:row>
      <xdr:rowOff>695325</xdr:rowOff>
    </xdr:from>
    <xdr:to>
      <xdr:col>2</xdr:col>
      <xdr:colOff>1314450</xdr:colOff>
      <xdr:row>8</xdr:row>
      <xdr:rowOff>0</xdr:rowOff>
    </xdr:to>
    <xdr:pic>
      <xdr:nvPicPr>
        <xdr:cNvPr id="95527" name="Picture 1" descr="Picture">
          <a:extLst>
            <a:ext uri="{FF2B5EF4-FFF2-40B4-BE49-F238E27FC236}">
              <a16:creationId xmlns:a16="http://schemas.microsoft.com/office/drawing/2014/main" id="{D5CE0BF1-06E8-2AB9-FCF2-D4A86F4DB5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19725" y="2590800"/>
          <a:ext cx="1066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17</xdr:row>
      <xdr:rowOff>0</xdr:rowOff>
    </xdr:from>
    <xdr:to>
      <xdr:col>2</xdr:col>
      <xdr:colOff>1581150</xdr:colOff>
      <xdr:row>17</xdr:row>
      <xdr:rowOff>666750</xdr:rowOff>
    </xdr:to>
    <xdr:pic>
      <xdr:nvPicPr>
        <xdr:cNvPr id="95528" name="Picture 1" descr="Picture">
          <a:extLst>
            <a:ext uri="{FF2B5EF4-FFF2-40B4-BE49-F238E27FC236}">
              <a16:creationId xmlns:a16="http://schemas.microsoft.com/office/drawing/2014/main" id="{E52A8A7B-AB10-0DC3-ED0F-DDFBE1E33C9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19725" y="9086850"/>
          <a:ext cx="13335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11</xdr:row>
      <xdr:rowOff>9525</xdr:rowOff>
    </xdr:from>
    <xdr:to>
      <xdr:col>2</xdr:col>
      <xdr:colOff>1333500</xdr:colOff>
      <xdr:row>11</xdr:row>
      <xdr:rowOff>542925</xdr:rowOff>
    </xdr:to>
    <xdr:pic>
      <xdr:nvPicPr>
        <xdr:cNvPr id="95529" name="图片 3">
          <a:extLst>
            <a:ext uri="{FF2B5EF4-FFF2-40B4-BE49-F238E27FC236}">
              <a16:creationId xmlns:a16="http://schemas.microsoft.com/office/drawing/2014/main" id="{FEEFD994-AEC5-1B2F-DD1F-8BEDA2B7714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67325" y="5686425"/>
          <a:ext cx="1238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8</xdr:row>
      <xdr:rowOff>85725</xdr:rowOff>
    </xdr:from>
    <xdr:to>
      <xdr:col>2</xdr:col>
      <xdr:colOff>1419225</xdr:colOff>
      <xdr:row>8</xdr:row>
      <xdr:rowOff>381000</xdr:rowOff>
    </xdr:to>
    <xdr:pic>
      <xdr:nvPicPr>
        <xdr:cNvPr id="95530" name="Picture 17">
          <a:extLst>
            <a:ext uri="{FF2B5EF4-FFF2-40B4-BE49-F238E27FC236}">
              <a16:creationId xmlns:a16="http://schemas.microsoft.com/office/drawing/2014/main" id="{42368972-2F22-468B-96E2-D63443481E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67325" y="3324225"/>
          <a:ext cx="13239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4</xdr:row>
      <xdr:rowOff>57150</xdr:rowOff>
    </xdr:from>
    <xdr:to>
      <xdr:col>2</xdr:col>
      <xdr:colOff>990600</xdr:colOff>
      <xdr:row>4</xdr:row>
      <xdr:rowOff>447675</xdr:rowOff>
    </xdr:to>
    <xdr:pic>
      <xdr:nvPicPr>
        <xdr:cNvPr id="95531" name="图片 14">
          <a:extLst>
            <a:ext uri="{FF2B5EF4-FFF2-40B4-BE49-F238E27FC236}">
              <a16:creationId xmlns:a16="http://schemas.microsoft.com/office/drawing/2014/main" id="{E286679D-D62D-D672-ACD1-8681EA334FB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524500" y="1266825"/>
          <a:ext cx="6381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9</xdr:row>
      <xdr:rowOff>85725</xdr:rowOff>
    </xdr:from>
    <xdr:to>
      <xdr:col>2</xdr:col>
      <xdr:colOff>1390650</xdr:colOff>
      <xdr:row>9</xdr:row>
      <xdr:rowOff>809625</xdr:rowOff>
    </xdr:to>
    <xdr:pic>
      <xdr:nvPicPr>
        <xdr:cNvPr id="95532" name="Picture 1" descr="Picture">
          <a:extLst>
            <a:ext uri="{FF2B5EF4-FFF2-40B4-BE49-F238E27FC236}">
              <a16:creationId xmlns:a16="http://schemas.microsoft.com/office/drawing/2014/main" id="{F2B47829-C52F-93D3-32F2-AB589175DEC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257800" y="3971925"/>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304800</xdr:colOff>
      <xdr:row>0</xdr:row>
      <xdr:rowOff>114300</xdr:rowOff>
    </xdr:from>
    <xdr:to>
      <xdr:col>1</xdr:col>
      <xdr:colOff>2200275</xdr:colOff>
      <xdr:row>2</xdr:row>
      <xdr:rowOff>57150</xdr:rowOff>
    </xdr:to>
    <xdr:pic>
      <xdr:nvPicPr>
        <xdr:cNvPr id="110625" name="Picture 1">
          <a:extLst>
            <a:ext uri="{FF2B5EF4-FFF2-40B4-BE49-F238E27FC236}">
              <a16:creationId xmlns:a16="http://schemas.microsoft.com/office/drawing/2014/main" id="{E9DB7256-F9CF-2AF4-8725-8E22224208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14300"/>
          <a:ext cx="3228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xdr:row>
      <xdr:rowOff>723900</xdr:rowOff>
    </xdr:from>
    <xdr:to>
      <xdr:col>3</xdr:col>
      <xdr:colOff>9525</xdr:colOff>
      <xdr:row>43</xdr:row>
      <xdr:rowOff>390525</xdr:rowOff>
    </xdr:to>
    <xdr:pic>
      <xdr:nvPicPr>
        <xdr:cNvPr id="110626" name="Picture 33">
          <a:extLst>
            <a:ext uri="{FF2B5EF4-FFF2-40B4-BE49-F238E27FC236}">
              <a16:creationId xmlns:a16="http://schemas.microsoft.com/office/drawing/2014/main" id="{1A46B513-CD21-5B45-D414-B07E45B5B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0" y="27346275"/>
          <a:ext cx="13335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39</xdr:row>
      <xdr:rowOff>247650</xdr:rowOff>
    </xdr:from>
    <xdr:to>
      <xdr:col>2</xdr:col>
      <xdr:colOff>1171575</xdr:colOff>
      <xdr:row>40</xdr:row>
      <xdr:rowOff>9525</xdr:rowOff>
    </xdr:to>
    <xdr:pic>
      <xdr:nvPicPr>
        <xdr:cNvPr id="110627" name="Picture 34">
          <a:extLst>
            <a:ext uri="{FF2B5EF4-FFF2-40B4-BE49-F238E27FC236}">
              <a16:creationId xmlns:a16="http://schemas.microsoft.com/office/drawing/2014/main" id="{080BD85E-20AD-E061-8FF2-BAADEDDA0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0" y="24317325"/>
          <a:ext cx="11144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76</xdr:row>
      <xdr:rowOff>123825</xdr:rowOff>
    </xdr:from>
    <xdr:to>
      <xdr:col>2</xdr:col>
      <xdr:colOff>457200</xdr:colOff>
      <xdr:row>76</xdr:row>
      <xdr:rowOff>571500</xdr:rowOff>
    </xdr:to>
    <xdr:pic>
      <xdr:nvPicPr>
        <xdr:cNvPr id="110628" name="Picture 104">
          <a:extLst>
            <a:ext uri="{FF2B5EF4-FFF2-40B4-BE49-F238E27FC236}">
              <a16:creationId xmlns:a16="http://schemas.microsoft.com/office/drawing/2014/main" id="{C8CA6BD0-DA55-A676-D3F9-E869E68C95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91125" y="55168800"/>
          <a:ext cx="352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76</xdr:row>
      <xdr:rowOff>457200</xdr:rowOff>
    </xdr:from>
    <xdr:to>
      <xdr:col>2</xdr:col>
      <xdr:colOff>1066800</xdr:colOff>
      <xdr:row>76</xdr:row>
      <xdr:rowOff>847725</xdr:rowOff>
    </xdr:to>
    <xdr:pic>
      <xdr:nvPicPr>
        <xdr:cNvPr id="110629" name="图片 27">
          <a:extLst>
            <a:ext uri="{FF2B5EF4-FFF2-40B4-BE49-F238E27FC236}">
              <a16:creationId xmlns:a16="http://schemas.microsoft.com/office/drawing/2014/main" id="{CC0A387F-8515-3558-5730-3463F694E6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53075" y="5550217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333375</xdr:colOff>
      <xdr:row>59</xdr:row>
      <xdr:rowOff>66675</xdr:rowOff>
    </xdr:from>
    <xdr:to>
      <xdr:col>2</xdr:col>
      <xdr:colOff>904875</xdr:colOff>
      <xdr:row>59</xdr:row>
      <xdr:rowOff>942975</xdr:rowOff>
    </xdr:to>
    <xdr:pic>
      <xdr:nvPicPr>
        <xdr:cNvPr id="110630" name="图片 19">
          <a:extLst>
            <a:ext uri="{FF2B5EF4-FFF2-40B4-BE49-F238E27FC236}">
              <a16:creationId xmlns:a16="http://schemas.microsoft.com/office/drawing/2014/main" id="{4FD589EA-27CB-D7F5-763E-AC87877C5B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19725" y="42776775"/>
          <a:ext cx="5715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78</xdr:row>
      <xdr:rowOff>9525</xdr:rowOff>
    </xdr:from>
    <xdr:to>
      <xdr:col>2</xdr:col>
      <xdr:colOff>1085850</xdr:colOff>
      <xdr:row>78</xdr:row>
      <xdr:rowOff>742950</xdr:rowOff>
    </xdr:to>
    <xdr:pic>
      <xdr:nvPicPr>
        <xdr:cNvPr id="110631" name="Picture 38">
          <a:extLst>
            <a:ext uri="{FF2B5EF4-FFF2-40B4-BE49-F238E27FC236}">
              <a16:creationId xmlns:a16="http://schemas.microsoft.com/office/drawing/2014/main" id="{2145BB60-AA5A-6F3C-1228-310DBCFCA9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81600" y="5629275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33</xdr:row>
      <xdr:rowOff>161925</xdr:rowOff>
    </xdr:from>
    <xdr:to>
      <xdr:col>2</xdr:col>
      <xdr:colOff>1000125</xdr:colOff>
      <xdr:row>33</xdr:row>
      <xdr:rowOff>495300</xdr:rowOff>
    </xdr:to>
    <xdr:pic>
      <xdr:nvPicPr>
        <xdr:cNvPr id="110632" name="图片 14">
          <a:extLst>
            <a:ext uri="{FF2B5EF4-FFF2-40B4-BE49-F238E27FC236}">
              <a16:creationId xmlns:a16="http://schemas.microsoft.com/office/drawing/2014/main" id="{F2DF17F1-F164-DC05-DD55-8BFD7CE378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53050" y="20764500"/>
          <a:ext cx="7334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35</xdr:row>
      <xdr:rowOff>504825</xdr:rowOff>
    </xdr:from>
    <xdr:to>
      <xdr:col>2</xdr:col>
      <xdr:colOff>1028700</xdr:colOff>
      <xdr:row>36</xdr:row>
      <xdr:rowOff>323850</xdr:rowOff>
    </xdr:to>
    <xdr:pic>
      <xdr:nvPicPr>
        <xdr:cNvPr id="110633" name="图片 12">
          <a:extLst>
            <a:ext uri="{FF2B5EF4-FFF2-40B4-BE49-F238E27FC236}">
              <a16:creationId xmlns:a16="http://schemas.microsoft.com/office/drawing/2014/main" id="{0A16DF52-3E04-205D-5DD9-0601AA3DD05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22145625"/>
          <a:ext cx="8858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24</xdr:row>
      <xdr:rowOff>9525</xdr:rowOff>
    </xdr:from>
    <xdr:to>
      <xdr:col>2</xdr:col>
      <xdr:colOff>1133475</xdr:colOff>
      <xdr:row>24</xdr:row>
      <xdr:rowOff>9525</xdr:rowOff>
    </xdr:to>
    <xdr:pic>
      <xdr:nvPicPr>
        <xdr:cNvPr id="110634" name="Picture 1" descr="Picture">
          <a:extLst>
            <a:ext uri="{FF2B5EF4-FFF2-40B4-BE49-F238E27FC236}">
              <a16:creationId xmlns:a16="http://schemas.microsoft.com/office/drawing/2014/main" id="{DD8E1748-3773-37B4-F36E-D0AF89E13AE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81600" y="149066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4</xdr:row>
      <xdr:rowOff>209550</xdr:rowOff>
    </xdr:from>
    <xdr:to>
      <xdr:col>2</xdr:col>
      <xdr:colOff>904875</xdr:colOff>
      <xdr:row>4</xdr:row>
      <xdr:rowOff>904875</xdr:rowOff>
    </xdr:to>
    <xdr:pic>
      <xdr:nvPicPr>
        <xdr:cNvPr id="110635" name="图片 59">
          <a:extLst>
            <a:ext uri="{FF2B5EF4-FFF2-40B4-BE49-F238E27FC236}">
              <a16:creationId xmlns:a16="http://schemas.microsoft.com/office/drawing/2014/main" id="{868B9BEB-1B8A-1DFE-80F3-93830044481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76875" y="1228725"/>
          <a:ext cx="5143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25</xdr:row>
      <xdr:rowOff>933450</xdr:rowOff>
    </xdr:from>
    <xdr:to>
      <xdr:col>3</xdr:col>
      <xdr:colOff>0</xdr:colOff>
      <xdr:row>26</xdr:row>
      <xdr:rowOff>752475</xdr:rowOff>
    </xdr:to>
    <xdr:pic>
      <xdr:nvPicPr>
        <xdr:cNvPr id="110636" name="图片 21">
          <a:extLst>
            <a:ext uri="{FF2B5EF4-FFF2-40B4-BE49-F238E27FC236}">
              <a16:creationId xmlns:a16="http://schemas.microsoft.com/office/drawing/2014/main" id="{155C6122-A38C-54DA-70B2-17E39F4D8AF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105400" y="16021050"/>
          <a:ext cx="1323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xdr:colOff>
      <xdr:row>61</xdr:row>
      <xdr:rowOff>38100</xdr:rowOff>
    </xdr:from>
    <xdr:to>
      <xdr:col>2</xdr:col>
      <xdr:colOff>1000125</xdr:colOff>
      <xdr:row>61</xdr:row>
      <xdr:rowOff>952500</xdr:rowOff>
    </xdr:to>
    <xdr:pic>
      <xdr:nvPicPr>
        <xdr:cNvPr id="110637" name="图片 10" descr="Z:\产品研发中心\前端产品业务部\外部文件\刘建康\SPEC\5寸红外资料\照片\1.png">
          <a:extLst>
            <a:ext uri="{FF2B5EF4-FFF2-40B4-BE49-F238E27FC236}">
              <a16:creationId xmlns:a16="http://schemas.microsoft.com/office/drawing/2014/main" id="{14A9D635-B2E4-531B-9FB6-999C4BDA60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26585" t="15395" r="27191" b="16013"/>
        <a:stretch>
          <a:fillRect/>
        </a:stretch>
      </xdr:blipFill>
      <xdr:spPr bwMode="auto">
        <a:xfrm>
          <a:off x="5400675" y="44234100"/>
          <a:ext cx="6858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22</xdr:row>
      <xdr:rowOff>581025</xdr:rowOff>
    </xdr:from>
    <xdr:to>
      <xdr:col>2</xdr:col>
      <xdr:colOff>1000125</xdr:colOff>
      <xdr:row>22</xdr:row>
      <xdr:rowOff>1114425</xdr:rowOff>
    </xdr:to>
    <xdr:pic>
      <xdr:nvPicPr>
        <xdr:cNvPr id="110638" name="Picture 1" descr="Picture">
          <a:extLst>
            <a:ext uri="{FF2B5EF4-FFF2-40B4-BE49-F238E27FC236}">
              <a16:creationId xmlns:a16="http://schemas.microsoft.com/office/drawing/2014/main" id="{A1DDDFD7-1B92-9571-5D45-FE6A8BFB484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124450" y="12973050"/>
          <a:ext cx="962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65</xdr:row>
      <xdr:rowOff>542925</xdr:rowOff>
    </xdr:from>
    <xdr:to>
      <xdr:col>2</xdr:col>
      <xdr:colOff>1104900</xdr:colOff>
      <xdr:row>65</xdr:row>
      <xdr:rowOff>1571625</xdr:rowOff>
    </xdr:to>
    <xdr:pic>
      <xdr:nvPicPr>
        <xdr:cNvPr id="110639" name="图片 42">
          <a:extLst>
            <a:ext uri="{FF2B5EF4-FFF2-40B4-BE49-F238E27FC236}">
              <a16:creationId xmlns:a16="http://schemas.microsoft.com/office/drawing/2014/main" id="{73242763-408B-6E46-D103-28A81A57E00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133975" y="47882175"/>
          <a:ext cx="10572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48</xdr:row>
      <xdr:rowOff>390525</xdr:rowOff>
    </xdr:from>
    <xdr:to>
      <xdr:col>2</xdr:col>
      <xdr:colOff>1095375</xdr:colOff>
      <xdr:row>48</xdr:row>
      <xdr:rowOff>1352550</xdr:rowOff>
    </xdr:to>
    <xdr:pic>
      <xdr:nvPicPr>
        <xdr:cNvPr id="110640" name="图片 65">
          <a:extLst>
            <a:ext uri="{FF2B5EF4-FFF2-40B4-BE49-F238E27FC236}">
              <a16:creationId xmlns:a16="http://schemas.microsoft.com/office/drawing/2014/main" id="{000FA25C-7E8B-3269-A8DA-F913A33732E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210175" y="33175575"/>
          <a:ext cx="9715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52</xdr:row>
      <xdr:rowOff>390525</xdr:rowOff>
    </xdr:from>
    <xdr:to>
      <xdr:col>2</xdr:col>
      <xdr:colOff>1171575</xdr:colOff>
      <xdr:row>52</xdr:row>
      <xdr:rowOff>876300</xdr:rowOff>
    </xdr:to>
    <xdr:pic>
      <xdr:nvPicPr>
        <xdr:cNvPr id="110641" name="图片 70">
          <a:extLst>
            <a:ext uri="{FF2B5EF4-FFF2-40B4-BE49-F238E27FC236}">
              <a16:creationId xmlns:a16="http://schemas.microsoft.com/office/drawing/2014/main" id="{040F255D-6859-7DDB-757E-64268357C9AB}"/>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114925" y="37547550"/>
          <a:ext cx="1143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51</xdr:row>
      <xdr:rowOff>485775</xdr:rowOff>
    </xdr:from>
    <xdr:to>
      <xdr:col>2</xdr:col>
      <xdr:colOff>1152525</xdr:colOff>
      <xdr:row>51</xdr:row>
      <xdr:rowOff>933450</xdr:rowOff>
    </xdr:to>
    <xdr:pic>
      <xdr:nvPicPr>
        <xdr:cNvPr id="110642" name="图片 67">
          <a:extLst>
            <a:ext uri="{FF2B5EF4-FFF2-40B4-BE49-F238E27FC236}">
              <a16:creationId xmlns:a16="http://schemas.microsoft.com/office/drawing/2014/main" id="{DA84FAD7-03AF-B9E5-6E20-386F432CE5D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153025" y="36375975"/>
          <a:ext cx="10858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50</xdr:row>
      <xdr:rowOff>209550</xdr:rowOff>
    </xdr:from>
    <xdr:to>
      <xdr:col>2</xdr:col>
      <xdr:colOff>1114425</xdr:colOff>
      <xdr:row>50</xdr:row>
      <xdr:rowOff>619125</xdr:rowOff>
    </xdr:to>
    <xdr:pic>
      <xdr:nvPicPr>
        <xdr:cNvPr id="110643" name="图片 66">
          <a:extLst>
            <a:ext uri="{FF2B5EF4-FFF2-40B4-BE49-F238E27FC236}">
              <a16:creationId xmlns:a16="http://schemas.microsoft.com/office/drawing/2014/main" id="{043FF98F-1435-0484-F88E-7B8BE8BDC23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200650" y="34832925"/>
          <a:ext cx="10001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15</xdr:row>
      <xdr:rowOff>638175</xdr:rowOff>
    </xdr:from>
    <xdr:to>
      <xdr:col>2</xdr:col>
      <xdr:colOff>1133475</xdr:colOff>
      <xdr:row>16</xdr:row>
      <xdr:rowOff>419100</xdr:rowOff>
    </xdr:to>
    <xdr:pic>
      <xdr:nvPicPr>
        <xdr:cNvPr id="110644" name="图片 20">
          <a:extLst>
            <a:ext uri="{FF2B5EF4-FFF2-40B4-BE49-F238E27FC236}">
              <a16:creationId xmlns:a16="http://schemas.microsoft.com/office/drawing/2014/main" id="{17473616-2637-3D70-16A5-FC055C809A3D}"/>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153025" y="8077200"/>
          <a:ext cx="1066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18</xdr:row>
      <xdr:rowOff>704850</xdr:rowOff>
    </xdr:from>
    <xdr:to>
      <xdr:col>2</xdr:col>
      <xdr:colOff>1143000</xdr:colOff>
      <xdr:row>20</xdr:row>
      <xdr:rowOff>152400</xdr:rowOff>
    </xdr:to>
    <xdr:pic>
      <xdr:nvPicPr>
        <xdr:cNvPr id="110645" name="图片 16">
          <a:extLst>
            <a:ext uri="{FF2B5EF4-FFF2-40B4-BE49-F238E27FC236}">
              <a16:creationId xmlns:a16="http://schemas.microsoft.com/office/drawing/2014/main" id="{C798B4E4-7792-CA78-1CFF-B84CA21D412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114925" y="10648950"/>
          <a:ext cx="11144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46</xdr:row>
      <xdr:rowOff>209550</xdr:rowOff>
    </xdr:from>
    <xdr:to>
      <xdr:col>2</xdr:col>
      <xdr:colOff>1095375</xdr:colOff>
      <xdr:row>46</xdr:row>
      <xdr:rowOff>1190625</xdr:rowOff>
    </xdr:to>
    <xdr:pic>
      <xdr:nvPicPr>
        <xdr:cNvPr id="110646" name="图片 60">
          <a:extLst>
            <a:ext uri="{FF2B5EF4-FFF2-40B4-BE49-F238E27FC236}">
              <a16:creationId xmlns:a16="http://schemas.microsoft.com/office/drawing/2014/main" id="{B2FABB03-EDE7-A475-A4AE-38AD207763F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191125" y="29813250"/>
          <a:ext cx="9906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47</xdr:row>
      <xdr:rowOff>257175</xdr:rowOff>
    </xdr:from>
    <xdr:to>
      <xdr:col>2</xdr:col>
      <xdr:colOff>1143000</xdr:colOff>
      <xdr:row>47</xdr:row>
      <xdr:rowOff>1276350</xdr:rowOff>
    </xdr:to>
    <xdr:pic>
      <xdr:nvPicPr>
        <xdr:cNvPr id="110647" name="图片 62">
          <a:extLst>
            <a:ext uri="{FF2B5EF4-FFF2-40B4-BE49-F238E27FC236}">
              <a16:creationId xmlns:a16="http://schemas.microsoft.com/office/drawing/2014/main" id="{26584D63-6FBA-BFE8-D745-2D61DC8BB46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200650" y="31451550"/>
          <a:ext cx="10287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7</xdr:row>
      <xdr:rowOff>304800</xdr:rowOff>
    </xdr:from>
    <xdr:to>
      <xdr:col>2</xdr:col>
      <xdr:colOff>1009650</xdr:colOff>
      <xdr:row>7</xdr:row>
      <xdr:rowOff>704850</xdr:rowOff>
    </xdr:to>
    <xdr:pic>
      <xdr:nvPicPr>
        <xdr:cNvPr id="110648" name="图片 33">
          <a:extLst>
            <a:ext uri="{FF2B5EF4-FFF2-40B4-BE49-F238E27FC236}">
              <a16:creationId xmlns:a16="http://schemas.microsoft.com/office/drawing/2014/main" id="{2C749E6B-0A58-EA55-1C89-15B364C3619C}"/>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00650" y="2847975"/>
          <a:ext cx="8953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8</xdr:row>
      <xdr:rowOff>85725</xdr:rowOff>
    </xdr:from>
    <xdr:to>
      <xdr:col>2</xdr:col>
      <xdr:colOff>1000125</xdr:colOff>
      <xdr:row>8</xdr:row>
      <xdr:rowOff>809625</xdr:rowOff>
    </xdr:to>
    <xdr:pic>
      <xdr:nvPicPr>
        <xdr:cNvPr id="110649" name="图片 34">
          <a:extLst>
            <a:ext uri="{FF2B5EF4-FFF2-40B4-BE49-F238E27FC236}">
              <a16:creationId xmlns:a16="http://schemas.microsoft.com/office/drawing/2014/main" id="{D199B45B-2C05-217F-0CA9-F0F946A4AD2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248275" y="3400425"/>
          <a:ext cx="838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12</xdr:row>
      <xdr:rowOff>219075</xdr:rowOff>
    </xdr:from>
    <xdr:to>
      <xdr:col>2</xdr:col>
      <xdr:colOff>1028700</xdr:colOff>
      <xdr:row>13</xdr:row>
      <xdr:rowOff>180975</xdr:rowOff>
    </xdr:to>
    <xdr:pic>
      <xdr:nvPicPr>
        <xdr:cNvPr id="110650" name="图片 73">
          <a:extLst>
            <a:ext uri="{FF2B5EF4-FFF2-40B4-BE49-F238E27FC236}">
              <a16:creationId xmlns:a16="http://schemas.microsoft.com/office/drawing/2014/main" id="{99065C14-4443-F379-BA08-94327CCCA5CB}"/>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191125" y="5934075"/>
          <a:ext cx="9239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xdr:row>
      <xdr:rowOff>247650</xdr:rowOff>
    </xdr:from>
    <xdr:to>
      <xdr:col>2</xdr:col>
      <xdr:colOff>1143000</xdr:colOff>
      <xdr:row>11</xdr:row>
      <xdr:rowOff>123825</xdr:rowOff>
    </xdr:to>
    <xdr:pic>
      <xdr:nvPicPr>
        <xdr:cNvPr id="110651" name="图片 72">
          <a:extLst>
            <a:ext uri="{FF2B5EF4-FFF2-40B4-BE49-F238E27FC236}">
              <a16:creationId xmlns:a16="http://schemas.microsoft.com/office/drawing/2014/main" id="{B8312371-8DC6-C3F1-3484-736635FA1244}"/>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095875" y="4619625"/>
          <a:ext cx="1133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72</xdr:row>
      <xdr:rowOff>19050</xdr:rowOff>
    </xdr:from>
    <xdr:to>
      <xdr:col>2</xdr:col>
      <xdr:colOff>857250</xdr:colOff>
      <xdr:row>72</xdr:row>
      <xdr:rowOff>485775</xdr:rowOff>
    </xdr:to>
    <xdr:pic>
      <xdr:nvPicPr>
        <xdr:cNvPr id="110652" name="Picture 24">
          <a:extLst>
            <a:ext uri="{FF2B5EF4-FFF2-40B4-BE49-F238E27FC236}">
              <a16:creationId xmlns:a16="http://schemas.microsoft.com/office/drawing/2014/main" id="{8F01E4EA-9BEC-2DA8-3D36-2107C5C8AAE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457825" y="53416200"/>
          <a:ext cx="4857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54</xdr:row>
      <xdr:rowOff>238125</xdr:rowOff>
    </xdr:from>
    <xdr:to>
      <xdr:col>2</xdr:col>
      <xdr:colOff>952500</xdr:colOff>
      <xdr:row>54</xdr:row>
      <xdr:rowOff>819150</xdr:rowOff>
    </xdr:to>
    <xdr:pic>
      <xdr:nvPicPr>
        <xdr:cNvPr id="110653" name="图片 8" descr="E:\01前端\01.球机\00-新模版修改\球机尺寸图、外观图\2.5寸\2.5寸二代\外观渲染图-spec.png">
          <a:extLst>
            <a:ext uri="{FF2B5EF4-FFF2-40B4-BE49-F238E27FC236}">
              <a16:creationId xmlns:a16="http://schemas.microsoft.com/office/drawing/2014/main" id="{1804DF32-EC5A-A374-741A-AB0E8FCF6A83}"/>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353050" y="39290625"/>
          <a:ext cx="6858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238125</xdr:rowOff>
    </xdr:from>
    <xdr:to>
      <xdr:col>2</xdr:col>
      <xdr:colOff>1076325</xdr:colOff>
      <xdr:row>56</xdr:row>
      <xdr:rowOff>800100</xdr:rowOff>
    </xdr:to>
    <xdr:pic>
      <xdr:nvPicPr>
        <xdr:cNvPr id="110654" name="Picture 1" descr="Picture">
          <a:extLst>
            <a:ext uri="{FF2B5EF4-FFF2-40B4-BE49-F238E27FC236}">
              <a16:creationId xmlns:a16="http://schemas.microsoft.com/office/drawing/2014/main" id="{48699CF9-11FA-BEB7-AA34-9A4B4B7A80B8}"/>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153025" y="41414700"/>
          <a:ext cx="10096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29</xdr:row>
      <xdr:rowOff>161925</xdr:rowOff>
    </xdr:from>
    <xdr:to>
      <xdr:col>2</xdr:col>
      <xdr:colOff>1114425</xdr:colOff>
      <xdr:row>29</xdr:row>
      <xdr:rowOff>1200150</xdr:rowOff>
    </xdr:to>
    <xdr:pic>
      <xdr:nvPicPr>
        <xdr:cNvPr id="110655" name="Picture 62">
          <a:extLst>
            <a:ext uri="{FF2B5EF4-FFF2-40B4-BE49-F238E27FC236}">
              <a16:creationId xmlns:a16="http://schemas.microsoft.com/office/drawing/2014/main" id="{949BEFF1-49C9-A940-8174-B21EEF3F5BA1}"/>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81600" y="18183225"/>
          <a:ext cx="10191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69</xdr:row>
      <xdr:rowOff>66675</xdr:rowOff>
    </xdr:from>
    <xdr:to>
      <xdr:col>2</xdr:col>
      <xdr:colOff>685800</xdr:colOff>
      <xdr:row>69</xdr:row>
      <xdr:rowOff>552450</xdr:rowOff>
    </xdr:to>
    <xdr:pic>
      <xdr:nvPicPr>
        <xdr:cNvPr id="110656" name="图片 25" descr="支架2.jpg">
          <a:extLst>
            <a:ext uri="{FF2B5EF4-FFF2-40B4-BE49-F238E27FC236}">
              <a16:creationId xmlns:a16="http://schemas.microsoft.com/office/drawing/2014/main" id="{BE625F83-8197-554F-1C7B-02B7EAD02298}"/>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429250" y="51939825"/>
          <a:ext cx="342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1</xdr:col>
      <xdr:colOff>1847850</xdr:colOff>
      <xdr:row>0</xdr:row>
      <xdr:rowOff>590550</xdr:rowOff>
    </xdr:to>
    <xdr:pic>
      <xdr:nvPicPr>
        <xdr:cNvPr id="107561" name="Picture 1">
          <a:extLst>
            <a:ext uri="{FF2B5EF4-FFF2-40B4-BE49-F238E27FC236}">
              <a16:creationId xmlns:a16="http://schemas.microsoft.com/office/drawing/2014/main" id="{AE2FC356-1606-964F-3409-AE7DC0342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6200"/>
          <a:ext cx="3181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xdr:row>
      <xdr:rowOff>95250</xdr:rowOff>
    </xdr:from>
    <xdr:to>
      <xdr:col>0</xdr:col>
      <xdr:colOff>1057275</xdr:colOff>
      <xdr:row>4</xdr:row>
      <xdr:rowOff>438150</xdr:rowOff>
    </xdr:to>
    <xdr:pic>
      <xdr:nvPicPr>
        <xdr:cNvPr id="107562" name="Picture 2">
          <a:extLst>
            <a:ext uri="{FF2B5EF4-FFF2-40B4-BE49-F238E27FC236}">
              <a16:creationId xmlns:a16="http://schemas.microsoft.com/office/drawing/2014/main" id="{B2918C3F-4A8E-3822-0CD5-96F348D935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23825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57150</xdr:rowOff>
    </xdr:from>
    <xdr:to>
      <xdr:col>1</xdr:col>
      <xdr:colOff>2952750</xdr:colOff>
      <xdr:row>0</xdr:row>
      <xdr:rowOff>819150</xdr:rowOff>
    </xdr:to>
    <xdr:pic>
      <xdr:nvPicPr>
        <xdr:cNvPr id="107563" name="Billede 7">
          <a:extLst>
            <a:ext uri="{FF2B5EF4-FFF2-40B4-BE49-F238E27FC236}">
              <a16:creationId xmlns:a16="http://schemas.microsoft.com/office/drawing/2014/main" id="{C2F777D3-7CB2-97CA-9847-4C98FDA2EE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57150"/>
          <a:ext cx="43053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57150</xdr:rowOff>
    </xdr:from>
    <xdr:to>
      <xdr:col>1</xdr:col>
      <xdr:colOff>2952750</xdr:colOff>
      <xdr:row>0</xdr:row>
      <xdr:rowOff>819150</xdr:rowOff>
    </xdr:to>
    <xdr:pic>
      <xdr:nvPicPr>
        <xdr:cNvPr id="107564" name="Billede 7">
          <a:extLst>
            <a:ext uri="{FF2B5EF4-FFF2-40B4-BE49-F238E27FC236}">
              <a16:creationId xmlns:a16="http://schemas.microsoft.com/office/drawing/2014/main" id="{54CF41C9-614F-7439-CC1B-E13D91C2EA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57150"/>
          <a:ext cx="43053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1057275</xdr:colOff>
      <xdr:row>0</xdr:row>
      <xdr:rowOff>0</xdr:rowOff>
    </xdr:from>
    <xdr:to>
      <xdr:col>1</xdr:col>
      <xdr:colOff>3038475</xdr:colOff>
      <xdr:row>0</xdr:row>
      <xdr:rowOff>514350</xdr:rowOff>
    </xdr:to>
    <xdr:pic>
      <xdr:nvPicPr>
        <xdr:cNvPr id="106507" name="Picture 1">
          <a:extLst>
            <a:ext uri="{FF2B5EF4-FFF2-40B4-BE49-F238E27FC236}">
              <a16:creationId xmlns:a16="http://schemas.microsoft.com/office/drawing/2014/main" id="{357F5A44-0AC4-214D-9740-42322DBF2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3181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590550</xdr:colOff>
      <xdr:row>0</xdr:row>
      <xdr:rowOff>38100</xdr:rowOff>
    </xdr:from>
    <xdr:to>
      <xdr:col>4</xdr:col>
      <xdr:colOff>771525</xdr:colOff>
      <xdr:row>1</xdr:row>
      <xdr:rowOff>38100</xdr:rowOff>
    </xdr:to>
    <xdr:pic>
      <xdr:nvPicPr>
        <xdr:cNvPr id="96315" name="Picture 1" descr="onet-official-logo-black-e1571220573244">
          <a:extLst>
            <a:ext uri="{FF2B5EF4-FFF2-40B4-BE49-F238E27FC236}">
              <a16:creationId xmlns:a16="http://schemas.microsoft.com/office/drawing/2014/main" id="{B6290CCF-C5B3-7074-28C2-A01962412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38100"/>
          <a:ext cx="1790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447675</xdr:rowOff>
    </xdr:from>
    <xdr:to>
      <xdr:col>1</xdr:col>
      <xdr:colOff>2038350</xdr:colOff>
      <xdr:row>1</xdr:row>
      <xdr:rowOff>161925</xdr:rowOff>
    </xdr:to>
    <xdr:pic>
      <xdr:nvPicPr>
        <xdr:cNvPr id="96316" name="Picture 5">
          <a:extLst>
            <a:ext uri="{FF2B5EF4-FFF2-40B4-BE49-F238E27FC236}">
              <a16:creationId xmlns:a16="http://schemas.microsoft.com/office/drawing/2014/main" id="{06F8426D-54B9-29E5-8B40-9AA9ADD1D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47675"/>
          <a:ext cx="3143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400050</xdr:colOff>
      <xdr:row>5</xdr:row>
      <xdr:rowOff>38100</xdr:rowOff>
    </xdr:from>
    <xdr:to>
      <xdr:col>22</xdr:col>
      <xdr:colOff>47625</xdr:colOff>
      <xdr:row>35</xdr:row>
      <xdr:rowOff>142875</xdr:rowOff>
    </xdr:to>
    <xdr:pic>
      <xdr:nvPicPr>
        <xdr:cNvPr id="97310" name="Picture 1">
          <a:extLst>
            <a:ext uri="{FF2B5EF4-FFF2-40B4-BE49-F238E27FC236}">
              <a16:creationId xmlns:a16="http://schemas.microsoft.com/office/drawing/2014/main" id="{4B25A6B9-F0C9-7DCC-54AC-2ABB0AD83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847725"/>
          <a:ext cx="13058775"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514350</xdr:colOff>
      <xdr:row>0</xdr:row>
      <xdr:rowOff>0</xdr:rowOff>
    </xdr:from>
    <xdr:to>
      <xdr:col>26</xdr:col>
      <xdr:colOff>200025</xdr:colOff>
      <xdr:row>43</xdr:row>
      <xdr:rowOff>95250</xdr:rowOff>
    </xdr:to>
    <xdr:pic>
      <xdr:nvPicPr>
        <xdr:cNvPr id="93218" name="Picture 1">
          <a:extLst>
            <a:ext uri="{FF2B5EF4-FFF2-40B4-BE49-F238E27FC236}">
              <a16:creationId xmlns:a16="http://schemas.microsoft.com/office/drawing/2014/main" id="{6D8A8E9A-BF80-6F94-D803-2C8597231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0"/>
          <a:ext cx="15535275" cy="705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228600</xdr:colOff>
      <xdr:row>0</xdr:row>
      <xdr:rowOff>485775</xdr:rowOff>
    </xdr:from>
    <xdr:to>
      <xdr:col>4</xdr:col>
      <xdr:colOff>609600</xdr:colOff>
      <xdr:row>1</xdr:row>
      <xdr:rowOff>9525</xdr:rowOff>
    </xdr:to>
    <xdr:pic>
      <xdr:nvPicPr>
        <xdr:cNvPr id="86950" name="Picture 2" descr="fanvil">
          <a:extLst>
            <a:ext uri="{FF2B5EF4-FFF2-40B4-BE49-F238E27FC236}">
              <a16:creationId xmlns:a16="http://schemas.microsoft.com/office/drawing/2014/main" id="{A9DE4546-26E0-BD16-C4FB-218126685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485775"/>
          <a:ext cx="14097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247650</xdr:rowOff>
    </xdr:from>
    <xdr:to>
      <xdr:col>0</xdr:col>
      <xdr:colOff>1323975</xdr:colOff>
      <xdr:row>1</xdr:row>
      <xdr:rowOff>19050</xdr:rowOff>
    </xdr:to>
    <xdr:pic>
      <xdr:nvPicPr>
        <xdr:cNvPr id="86951" name="Picture 16" descr="onet-official-logo-black-e1571220573244">
          <a:extLst>
            <a:ext uri="{FF2B5EF4-FFF2-40B4-BE49-F238E27FC236}">
              <a16:creationId xmlns:a16="http://schemas.microsoft.com/office/drawing/2014/main" id="{E9300720-FCE3-1DB8-B4FE-72CE0C5F9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47650"/>
          <a:ext cx="13144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1857375</xdr:colOff>
      <xdr:row>0</xdr:row>
      <xdr:rowOff>476250</xdr:rowOff>
    </xdr:from>
    <xdr:to>
      <xdr:col>1</xdr:col>
      <xdr:colOff>2705100</xdr:colOff>
      <xdr:row>1</xdr:row>
      <xdr:rowOff>161925</xdr:rowOff>
    </xdr:to>
    <xdr:pic>
      <xdr:nvPicPr>
        <xdr:cNvPr id="86952" name="Picture 19" descr="images">
          <a:extLst>
            <a:ext uri="{FF2B5EF4-FFF2-40B4-BE49-F238E27FC236}">
              <a16:creationId xmlns:a16="http://schemas.microsoft.com/office/drawing/2014/main" id="{A53448A0-EA7D-031E-409A-1F71F186EA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90875" y="476250"/>
          <a:ext cx="8477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2981325</xdr:colOff>
      <xdr:row>4</xdr:row>
      <xdr:rowOff>2552700</xdr:rowOff>
    </xdr:from>
    <xdr:to>
      <xdr:col>2</xdr:col>
      <xdr:colOff>1924050</xdr:colOff>
      <xdr:row>5</xdr:row>
      <xdr:rowOff>1504950</xdr:rowOff>
    </xdr:to>
    <xdr:pic>
      <xdr:nvPicPr>
        <xdr:cNvPr id="86953" name="ID_8DBCE12508424793A72357B8A192771D" descr="60c8135f0e837">
          <a:extLst>
            <a:ext uri="{FF2B5EF4-FFF2-40B4-BE49-F238E27FC236}">
              <a16:creationId xmlns:a16="http://schemas.microsoft.com/office/drawing/2014/main" id="{E3168723-8142-977E-E2C7-1DDE0629DB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95775" y="3733800"/>
          <a:ext cx="19240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xdr:row>
      <xdr:rowOff>85725</xdr:rowOff>
    </xdr:from>
    <xdr:to>
      <xdr:col>2</xdr:col>
      <xdr:colOff>1333500</xdr:colOff>
      <xdr:row>15</xdr:row>
      <xdr:rowOff>1143000</xdr:rowOff>
    </xdr:to>
    <xdr:pic>
      <xdr:nvPicPr>
        <xdr:cNvPr id="86954" name="ID_1BB093FF05684E32AC20925A37F7CD72">
          <a:extLst>
            <a:ext uri="{FF2B5EF4-FFF2-40B4-BE49-F238E27FC236}">
              <a16:creationId xmlns:a16="http://schemas.microsoft.com/office/drawing/2014/main" id="{2D26D62A-9F26-9A46-B4EC-A0C6130F3CB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0" y="19269075"/>
          <a:ext cx="5810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17</xdr:row>
      <xdr:rowOff>552450</xdr:rowOff>
    </xdr:from>
    <xdr:to>
      <xdr:col>2</xdr:col>
      <xdr:colOff>1466850</xdr:colOff>
      <xdr:row>17</xdr:row>
      <xdr:rowOff>1647825</xdr:rowOff>
    </xdr:to>
    <xdr:pic>
      <xdr:nvPicPr>
        <xdr:cNvPr id="86955" name="ID_0213897DFE274883ADDDC36E04180566">
          <a:extLst>
            <a:ext uri="{FF2B5EF4-FFF2-40B4-BE49-F238E27FC236}">
              <a16:creationId xmlns:a16="http://schemas.microsoft.com/office/drawing/2014/main" id="{70022CEE-1711-E840-83A1-3942271AC15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5" y="22774275"/>
          <a:ext cx="1238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19</xdr:row>
      <xdr:rowOff>95250</xdr:rowOff>
    </xdr:from>
    <xdr:to>
      <xdr:col>2</xdr:col>
      <xdr:colOff>1971675</xdr:colOff>
      <xdr:row>20</xdr:row>
      <xdr:rowOff>38100</xdr:rowOff>
    </xdr:to>
    <xdr:pic>
      <xdr:nvPicPr>
        <xdr:cNvPr id="86956" name="ID_6DB6D69C77474D9FA109634FCC65B064" descr="5f4dc53786dc2">
          <a:extLst>
            <a:ext uri="{FF2B5EF4-FFF2-40B4-BE49-F238E27FC236}">
              <a16:creationId xmlns:a16="http://schemas.microsoft.com/office/drawing/2014/main" id="{CA2E8CC4-7E2A-0880-0C26-40252AAA9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10075" y="24345900"/>
          <a:ext cx="18573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2809875</xdr:colOff>
      <xdr:row>13</xdr:row>
      <xdr:rowOff>180975</xdr:rowOff>
    </xdr:from>
    <xdr:to>
      <xdr:col>2</xdr:col>
      <xdr:colOff>1533525</xdr:colOff>
      <xdr:row>15</xdr:row>
      <xdr:rowOff>9525</xdr:rowOff>
    </xdr:to>
    <xdr:pic>
      <xdr:nvPicPr>
        <xdr:cNvPr id="86957" name="Picture 7" descr="18118bp888">
          <a:extLst>
            <a:ext uri="{FF2B5EF4-FFF2-40B4-BE49-F238E27FC236}">
              <a16:creationId xmlns:a16="http://schemas.microsoft.com/office/drawing/2014/main" id="{0DBF6AE2-7875-4D44-5E16-4957459D0DE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43375" y="17554575"/>
          <a:ext cx="16859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xdr:row>
      <xdr:rowOff>257175</xdr:rowOff>
    </xdr:from>
    <xdr:to>
      <xdr:col>2</xdr:col>
      <xdr:colOff>2076450</xdr:colOff>
      <xdr:row>13</xdr:row>
      <xdr:rowOff>28575</xdr:rowOff>
    </xdr:to>
    <xdr:pic>
      <xdr:nvPicPr>
        <xdr:cNvPr id="86958" name="Picture 32" descr="v64.png">
          <a:extLst>
            <a:ext uri="{FF2B5EF4-FFF2-40B4-BE49-F238E27FC236}">
              <a16:creationId xmlns:a16="http://schemas.microsoft.com/office/drawing/2014/main" id="{A2E613BF-CE47-B456-56D1-9B1354AA5E7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33875" y="15878175"/>
          <a:ext cx="20383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20</xdr:row>
      <xdr:rowOff>571500</xdr:rowOff>
    </xdr:from>
    <xdr:to>
      <xdr:col>2</xdr:col>
      <xdr:colOff>2028825</xdr:colOff>
      <xdr:row>20</xdr:row>
      <xdr:rowOff>1962150</xdr:rowOff>
    </xdr:to>
    <xdr:pic>
      <xdr:nvPicPr>
        <xdr:cNvPr id="86959" name="Picture 20" descr="CS30.png">
          <a:extLst>
            <a:ext uri="{FF2B5EF4-FFF2-40B4-BE49-F238E27FC236}">
              <a16:creationId xmlns:a16="http://schemas.microsoft.com/office/drawing/2014/main" id="{763B53E7-58C6-2B4E-8133-0E4D2D27CDE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95800" y="26136600"/>
          <a:ext cx="18288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21</xdr:row>
      <xdr:rowOff>9525</xdr:rowOff>
    </xdr:from>
    <xdr:to>
      <xdr:col>2</xdr:col>
      <xdr:colOff>1190625</xdr:colOff>
      <xdr:row>21</xdr:row>
      <xdr:rowOff>752475</xdr:rowOff>
    </xdr:to>
    <xdr:pic>
      <xdr:nvPicPr>
        <xdr:cNvPr id="86960" name="Picture 31" descr="fh.png">
          <a:extLst>
            <a:ext uri="{FF2B5EF4-FFF2-40B4-BE49-F238E27FC236}">
              <a16:creationId xmlns:a16="http://schemas.microsoft.com/office/drawing/2014/main" id="{315A7B3D-7715-07F6-9488-043DD49469C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43425" y="28098750"/>
          <a:ext cx="9429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21</xdr:row>
      <xdr:rowOff>666750</xdr:rowOff>
    </xdr:from>
    <xdr:to>
      <xdr:col>2</xdr:col>
      <xdr:colOff>1866900</xdr:colOff>
      <xdr:row>23</xdr:row>
      <xdr:rowOff>133350</xdr:rowOff>
    </xdr:to>
    <xdr:pic>
      <xdr:nvPicPr>
        <xdr:cNvPr id="86961" name="Picture 22" descr="W611W.png">
          <a:extLst>
            <a:ext uri="{FF2B5EF4-FFF2-40B4-BE49-F238E27FC236}">
              <a16:creationId xmlns:a16="http://schemas.microsoft.com/office/drawing/2014/main" id="{83D23A1D-422B-52B1-BADD-C45C08DE1ED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29125" y="28755975"/>
          <a:ext cx="173355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2990850</xdr:colOff>
      <xdr:row>4</xdr:row>
      <xdr:rowOff>342900</xdr:rowOff>
    </xdr:from>
    <xdr:to>
      <xdr:col>3</xdr:col>
      <xdr:colOff>219075</xdr:colOff>
      <xdr:row>5</xdr:row>
      <xdr:rowOff>161925</xdr:rowOff>
    </xdr:to>
    <xdr:pic>
      <xdr:nvPicPr>
        <xdr:cNvPr id="86962" name="Picture 25" descr="X301P.png">
          <a:extLst>
            <a:ext uri="{FF2B5EF4-FFF2-40B4-BE49-F238E27FC236}">
              <a16:creationId xmlns:a16="http://schemas.microsoft.com/office/drawing/2014/main" id="{80100BDA-2150-EDFB-8E9F-03CFB26892D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295775" y="2076450"/>
          <a:ext cx="2390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304800</xdr:colOff>
      <xdr:row>11</xdr:row>
      <xdr:rowOff>304800</xdr:rowOff>
    </xdr:to>
    <xdr:sp macro="" textlink="">
      <xdr:nvSpPr>
        <xdr:cNvPr id="86963" name="Picture 2">
          <a:extLst>
            <a:ext uri="{FF2B5EF4-FFF2-40B4-BE49-F238E27FC236}">
              <a16:creationId xmlns:a16="http://schemas.microsoft.com/office/drawing/2014/main" id="{3A475245-59E4-EDE0-D51F-45FCFFC75891}"/>
            </a:ext>
          </a:extLst>
        </xdr:cNvPr>
        <xdr:cNvSpPr>
          <a:spLocks noChangeAspect="1" noChangeArrowheads="1"/>
        </xdr:cNvSpPr>
      </xdr:nvSpPr>
      <xdr:spPr bwMode="auto">
        <a:xfrm>
          <a:off x="4295775" y="13601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2657475</xdr:colOff>
      <xdr:row>11</xdr:row>
      <xdr:rowOff>28575</xdr:rowOff>
    </xdr:from>
    <xdr:to>
      <xdr:col>2</xdr:col>
      <xdr:colOff>1981200</xdr:colOff>
      <xdr:row>11</xdr:row>
      <xdr:rowOff>1685925</xdr:rowOff>
    </xdr:to>
    <xdr:pic>
      <xdr:nvPicPr>
        <xdr:cNvPr id="86964" name="Picture 3">
          <a:extLst>
            <a:ext uri="{FF2B5EF4-FFF2-40B4-BE49-F238E27FC236}">
              <a16:creationId xmlns:a16="http://schemas.microsoft.com/office/drawing/2014/main" id="{4F7A2C7A-395C-58A4-4A16-AB5A7D5ABE3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990975" y="13630275"/>
          <a:ext cx="228600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2676525</xdr:colOff>
      <xdr:row>7</xdr:row>
      <xdr:rowOff>209550</xdr:rowOff>
    </xdr:from>
    <xdr:to>
      <xdr:col>3</xdr:col>
      <xdr:colOff>28575</xdr:colOff>
      <xdr:row>7</xdr:row>
      <xdr:rowOff>1762125</xdr:rowOff>
    </xdr:to>
    <xdr:pic>
      <xdr:nvPicPr>
        <xdr:cNvPr id="86965" name="Picture 4">
          <a:extLst>
            <a:ext uri="{FF2B5EF4-FFF2-40B4-BE49-F238E27FC236}">
              <a16:creationId xmlns:a16="http://schemas.microsoft.com/office/drawing/2014/main" id="{393D2FA4-A8CB-18E5-6AF4-C08F7B8D4A8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10025" y="7229475"/>
          <a:ext cx="24860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2781300</xdr:colOff>
      <xdr:row>6</xdr:row>
      <xdr:rowOff>114300</xdr:rowOff>
    </xdr:from>
    <xdr:to>
      <xdr:col>2</xdr:col>
      <xdr:colOff>2076450</xdr:colOff>
      <xdr:row>7</xdr:row>
      <xdr:rowOff>114300</xdr:rowOff>
    </xdr:to>
    <xdr:pic>
      <xdr:nvPicPr>
        <xdr:cNvPr id="86966" name="Picture 24" descr="X303P.png">
          <a:extLst>
            <a:ext uri="{FF2B5EF4-FFF2-40B4-BE49-F238E27FC236}">
              <a16:creationId xmlns:a16="http://schemas.microsoft.com/office/drawing/2014/main" id="{5B9B55FA-DF04-A664-BADE-C22DBFE2405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114800" y="5410200"/>
          <a:ext cx="22574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25</xdr:row>
      <xdr:rowOff>0</xdr:rowOff>
    </xdr:from>
    <xdr:to>
      <xdr:col>7</xdr:col>
      <xdr:colOff>304800</xdr:colOff>
      <xdr:row>25</xdr:row>
      <xdr:rowOff>304800</xdr:rowOff>
    </xdr:to>
    <xdr:sp macro="" textlink="">
      <xdr:nvSpPr>
        <xdr:cNvPr id="86967" name="Picture 7">
          <a:extLst>
            <a:ext uri="{FF2B5EF4-FFF2-40B4-BE49-F238E27FC236}">
              <a16:creationId xmlns:a16="http://schemas.microsoft.com/office/drawing/2014/main" id="{3475FC5E-C7C1-F5E0-4A8B-11543390B463}"/>
            </a:ext>
          </a:extLst>
        </xdr:cNvPr>
        <xdr:cNvSpPr>
          <a:spLocks noChangeAspect="1" noChangeArrowheads="1"/>
        </xdr:cNvSpPr>
      </xdr:nvSpPr>
      <xdr:spPr bwMode="auto">
        <a:xfrm>
          <a:off x="10372725" y="34194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16</xdr:row>
      <xdr:rowOff>0</xdr:rowOff>
    </xdr:from>
    <xdr:to>
      <xdr:col>11</xdr:col>
      <xdr:colOff>304800</xdr:colOff>
      <xdr:row>16</xdr:row>
      <xdr:rowOff>304800</xdr:rowOff>
    </xdr:to>
    <xdr:sp macro="" textlink="">
      <xdr:nvSpPr>
        <xdr:cNvPr id="86968" name="Picture 2">
          <a:extLst>
            <a:ext uri="{FF2B5EF4-FFF2-40B4-BE49-F238E27FC236}">
              <a16:creationId xmlns:a16="http://schemas.microsoft.com/office/drawing/2014/main" id="{36BF3078-0DC0-5C3F-C72D-5BE58B9C92AC}"/>
            </a:ext>
          </a:extLst>
        </xdr:cNvPr>
        <xdr:cNvSpPr>
          <a:spLocks noChangeAspect="1" noChangeArrowheads="1"/>
        </xdr:cNvSpPr>
      </xdr:nvSpPr>
      <xdr:spPr bwMode="auto">
        <a:xfrm>
          <a:off x="12773025" y="20469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16</xdr:row>
      <xdr:rowOff>0</xdr:rowOff>
    </xdr:from>
    <xdr:to>
      <xdr:col>13</xdr:col>
      <xdr:colOff>304800</xdr:colOff>
      <xdr:row>16</xdr:row>
      <xdr:rowOff>304800</xdr:rowOff>
    </xdr:to>
    <xdr:sp macro="" textlink="">
      <xdr:nvSpPr>
        <xdr:cNvPr id="86969" name="Picture 3">
          <a:extLst>
            <a:ext uri="{FF2B5EF4-FFF2-40B4-BE49-F238E27FC236}">
              <a16:creationId xmlns:a16="http://schemas.microsoft.com/office/drawing/2014/main" id="{1A76ECC9-B088-2382-DF46-E143EECC131D}"/>
            </a:ext>
          </a:extLst>
        </xdr:cNvPr>
        <xdr:cNvSpPr>
          <a:spLocks noChangeAspect="1" noChangeArrowheads="1"/>
        </xdr:cNvSpPr>
      </xdr:nvSpPr>
      <xdr:spPr bwMode="auto">
        <a:xfrm>
          <a:off x="13973175" y="20469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2638425</xdr:colOff>
      <xdr:row>16</xdr:row>
      <xdr:rowOff>38100</xdr:rowOff>
    </xdr:from>
    <xdr:to>
      <xdr:col>2</xdr:col>
      <xdr:colOff>1809750</xdr:colOff>
      <xdr:row>16</xdr:row>
      <xdr:rowOff>1657350</xdr:rowOff>
    </xdr:to>
    <xdr:pic>
      <xdr:nvPicPr>
        <xdr:cNvPr id="86970" name="Picture 5">
          <a:extLst>
            <a:ext uri="{FF2B5EF4-FFF2-40B4-BE49-F238E27FC236}">
              <a16:creationId xmlns:a16="http://schemas.microsoft.com/office/drawing/2014/main" id="{46EC560B-3024-BC74-637E-CA38A4D3454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971925" y="20507325"/>
          <a:ext cx="21336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0</xdr:rowOff>
    </xdr:from>
    <xdr:to>
      <xdr:col>1</xdr:col>
      <xdr:colOff>304800</xdr:colOff>
      <xdr:row>8</xdr:row>
      <xdr:rowOff>304800</xdr:rowOff>
    </xdr:to>
    <xdr:sp macro="" textlink="">
      <xdr:nvSpPr>
        <xdr:cNvPr id="86971" name="Picture 1">
          <a:extLst>
            <a:ext uri="{FF2B5EF4-FFF2-40B4-BE49-F238E27FC236}">
              <a16:creationId xmlns:a16="http://schemas.microsoft.com/office/drawing/2014/main" id="{3CDD70A5-E275-EAA6-29E1-85D7B02BF658}"/>
            </a:ext>
          </a:extLst>
        </xdr:cNvPr>
        <xdr:cNvSpPr>
          <a:spLocks noChangeAspect="1" noChangeArrowheads="1"/>
        </xdr:cNvSpPr>
      </xdr:nvSpPr>
      <xdr:spPr bwMode="auto">
        <a:xfrm>
          <a:off x="1333500" y="8943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2381250</xdr:colOff>
      <xdr:row>8</xdr:row>
      <xdr:rowOff>104775</xdr:rowOff>
    </xdr:from>
    <xdr:to>
      <xdr:col>3</xdr:col>
      <xdr:colOff>76200</xdr:colOff>
      <xdr:row>8</xdr:row>
      <xdr:rowOff>2266950</xdr:rowOff>
    </xdr:to>
    <xdr:pic>
      <xdr:nvPicPr>
        <xdr:cNvPr id="86972" name="Picture 2">
          <a:extLst>
            <a:ext uri="{FF2B5EF4-FFF2-40B4-BE49-F238E27FC236}">
              <a16:creationId xmlns:a16="http://schemas.microsoft.com/office/drawing/2014/main" id="{E60115EC-B334-FFA7-B4E7-41072ED4618D}"/>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14750" y="9048750"/>
          <a:ext cx="282892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2781300</xdr:colOff>
      <xdr:row>8</xdr:row>
      <xdr:rowOff>2400300</xdr:rowOff>
    </xdr:from>
    <xdr:to>
      <xdr:col>2</xdr:col>
      <xdr:colOff>2085975</xdr:colOff>
      <xdr:row>9</xdr:row>
      <xdr:rowOff>1905000</xdr:rowOff>
    </xdr:to>
    <xdr:pic>
      <xdr:nvPicPr>
        <xdr:cNvPr id="86973" name="Picture 3">
          <a:extLst>
            <a:ext uri="{FF2B5EF4-FFF2-40B4-BE49-F238E27FC236}">
              <a16:creationId xmlns:a16="http://schemas.microsoft.com/office/drawing/2014/main" id="{E5ABC64D-FC29-B465-998B-68107A0839E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114800" y="11344275"/>
          <a:ext cx="22669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24</xdr:row>
      <xdr:rowOff>114300</xdr:rowOff>
    </xdr:from>
    <xdr:to>
      <xdr:col>2</xdr:col>
      <xdr:colOff>1885950</xdr:colOff>
      <xdr:row>24</xdr:row>
      <xdr:rowOff>1495425</xdr:rowOff>
    </xdr:to>
    <xdr:pic>
      <xdr:nvPicPr>
        <xdr:cNvPr id="86974" name="Picture 3" descr="HT301/HT302 QD to RJ9 Headset">
          <a:extLst>
            <a:ext uri="{FF2B5EF4-FFF2-40B4-BE49-F238E27FC236}">
              <a16:creationId xmlns:a16="http://schemas.microsoft.com/office/drawing/2014/main" id="{D6898E07-AB0E-6373-4124-E274A602D77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71975" y="32689800"/>
          <a:ext cx="18097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23</xdr:row>
      <xdr:rowOff>161925</xdr:rowOff>
    </xdr:from>
    <xdr:to>
      <xdr:col>2</xdr:col>
      <xdr:colOff>2162175</xdr:colOff>
      <xdr:row>23</xdr:row>
      <xdr:rowOff>1647825</xdr:rowOff>
    </xdr:to>
    <xdr:pic>
      <xdr:nvPicPr>
        <xdr:cNvPr id="86975" name="Picture 5" descr="Fanvil HT301 QD to RJ9 Headset">
          <a:extLst>
            <a:ext uri="{FF2B5EF4-FFF2-40B4-BE49-F238E27FC236}">
              <a16:creationId xmlns:a16="http://schemas.microsoft.com/office/drawing/2014/main" id="{C182D9FA-E71E-344C-F78D-49764680A6F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05325" y="30908625"/>
          <a:ext cx="19526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247650</xdr:rowOff>
    </xdr:from>
    <xdr:to>
      <xdr:col>0</xdr:col>
      <xdr:colOff>1323975</xdr:colOff>
      <xdr:row>1</xdr:row>
      <xdr:rowOff>971550</xdr:rowOff>
    </xdr:to>
    <xdr:pic>
      <xdr:nvPicPr>
        <xdr:cNvPr id="102937" name="Picture 14" descr="onet-official-logo-black-e1571220573244">
          <a:extLst>
            <a:ext uri="{FF2B5EF4-FFF2-40B4-BE49-F238E27FC236}">
              <a16:creationId xmlns:a16="http://schemas.microsoft.com/office/drawing/2014/main" id="{BEAC754F-BD19-279E-2C4D-F64525AE8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504825"/>
          <a:ext cx="13144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8</xdr:row>
      <xdr:rowOff>552450</xdr:rowOff>
    </xdr:from>
    <xdr:to>
      <xdr:col>2</xdr:col>
      <xdr:colOff>1857375</xdr:colOff>
      <xdr:row>8</xdr:row>
      <xdr:rowOff>1076325</xdr:rowOff>
    </xdr:to>
    <xdr:pic>
      <xdr:nvPicPr>
        <xdr:cNvPr id="102938" name="图片 4">
          <a:extLst>
            <a:ext uri="{FF2B5EF4-FFF2-40B4-BE49-F238E27FC236}">
              <a16:creationId xmlns:a16="http://schemas.microsoft.com/office/drawing/2014/main" id="{18FBE037-E53C-8E56-0C36-1A25D3E8B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6076950"/>
          <a:ext cx="1800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3095625</xdr:colOff>
      <xdr:row>1</xdr:row>
      <xdr:rowOff>180975</xdr:rowOff>
    </xdr:from>
    <xdr:to>
      <xdr:col>2</xdr:col>
      <xdr:colOff>19050</xdr:colOff>
      <xdr:row>1</xdr:row>
      <xdr:rowOff>895350</xdr:rowOff>
    </xdr:to>
    <xdr:pic>
      <xdr:nvPicPr>
        <xdr:cNvPr id="102939" name="图片 1">
          <a:extLst>
            <a:ext uri="{FF2B5EF4-FFF2-40B4-BE49-F238E27FC236}">
              <a16:creationId xmlns:a16="http://schemas.microsoft.com/office/drawing/2014/main" id="{9BE7C52E-DFC5-AC43-EDD8-57EC95904A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100" y="438150"/>
          <a:ext cx="16192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xdr:row>
      <xdr:rowOff>190500</xdr:rowOff>
    </xdr:from>
    <xdr:to>
      <xdr:col>1</xdr:col>
      <xdr:colOff>1409700</xdr:colOff>
      <xdr:row>1</xdr:row>
      <xdr:rowOff>942975</xdr:rowOff>
    </xdr:to>
    <xdr:pic>
      <xdr:nvPicPr>
        <xdr:cNvPr id="102940" name="图片 1" descr="1508226961">
          <a:extLst>
            <a:ext uri="{FF2B5EF4-FFF2-40B4-BE49-F238E27FC236}">
              <a16:creationId xmlns:a16="http://schemas.microsoft.com/office/drawing/2014/main" id="{D5D7EA87-2265-6252-883A-50CF40FA22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76450" y="447675"/>
          <a:ext cx="8477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20</xdr:row>
      <xdr:rowOff>257175</xdr:rowOff>
    </xdr:from>
    <xdr:to>
      <xdr:col>2</xdr:col>
      <xdr:colOff>1895475</xdr:colOff>
      <xdr:row>20</xdr:row>
      <xdr:rowOff>638175</xdr:rowOff>
    </xdr:to>
    <xdr:pic>
      <xdr:nvPicPr>
        <xdr:cNvPr id="102941" name="图片 2">
          <a:extLst>
            <a:ext uri="{FF2B5EF4-FFF2-40B4-BE49-F238E27FC236}">
              <a16:creationId xmlns:a16="http://schemas.microsoft.com/office/drawing/2014/main" id="{6388BD51-42FA-7887-A307-3880849EB9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24600" y="19316700"/>
          <a:ext cx="1781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xdr:row>
      <xdr:rowOff>114300</xdr:rowOff>
    </xdr:from>
    <xdr:to>
      <xdr:col>2</xdr:col>
      <xdr:colOff>1990725</xdr:colOff>
      <xdr:row>22</xdr:row>
      <xdr:rowOff>904875</xdr:rowOff>
    </xdr:to>
    <xdr:pic>
      <xdr:nvPicPr>
        <xdr:cNvPr id="102942" name="图片 2">
          <a:extLst>
            <a:ext uri="{FF2B5EF4-FFF2-40B4-BE49-F238E27FC236}">
              <a16:creationId xmlns:a16="http://schemas.microsoft.com/office/drawing/2014/main" id="{A1F41B5B-2F8D-65F0-4D34-4462FD7060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76975" y="21307425"/>
          <a:ext cx="1924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18</xdr:row>
      <xdr:rowOff>438150</xdr:rowOff>
    </xdr:from>
    <xdr:to>
      <xdr:col>2</xdr:col>
      <xdr:colOff>1981200</xdr:colOff>
      <xdr:row>18</xdr:row>
      <xdr:rowOff>942975</xdr:rowOff>
    </xdr:to>
    <xdr:pic>
      <xdr:nvPicPr>
        <xdr:cNvPr id="102943" name="图片 1">
          <a:extLst>
            <a:ext uri="{FF2B5EF4-FFF2-40B4-BE49-F238E27FC236}">
              <a16:creationId xmlns:a16="http://schemas.microsoft.com/office/drawing/2014/main" id="{C64CE4AF-E5C2-3420-C404-F0DB5DF7CBA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10300" y="17887950"/>
          <a:ext cx="1981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29</xdr:row>
      <xdr:rowOff>152400</xdr:rowOff>
    </xdr:from>
    <xdr:to>
      <xdr:col>2</xdr:col>
      <xdr:colOff>1428750</xdr:colOff>
      <xdr:row>29</xdr:row>
      <xdr:rowOff>1085850</xdr:rowOff>
    </xdr:to>
    <xdr:pic>
      <xdr:nvPicPr>
        <xdr:cNvPr id="102944" name="Picture 7">
          <a:extLst>
            <a:ext uri="{FF2B5EF4-FFF2-40B4-BE49-F238E27FC236}">
              <a16:creationId xmlns:a16="http://schemas.microsoft.com/office/drawing/2014/main" id="{316760B9-785A-1136-56F5-A67314CD76C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753225" y="25717500"/>
          <a:ext cx="8858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34</xdr:row>
      <xdr:rowOff>19050</xdr:rowOff>
    </xdr:from>
    <xdr:to>
      <xdr:col>2</xdr:col>
      <xdr:colOff>1438275</xdr:colOff>
      <xdr:row>34</xdr:row>
      <xdr:rowOff>1114425</xdr:rowOff>
    </xdr:to>
    <xdr:pic>
      <xdr:nvPicPr>
        <xdr:cNvPr id="102945" name="Picture 11">
          <a:extLst>
            <a:ext uri="{FF2B5EF4-FFF2-40B4-BE49-F238E27FC236}">
              <a16:creationId xmlns:a16="http://schemas.microsoft.com/office/drawing/2014/main" id="{952E733A-F61D-0596-3B88-20A3C7648C7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553200" y="31661100"/>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41</xdr:row>
      <xdr:rowOff>104775</xdr:rowOff>
    </xdr:from>
    <xdr:to>
      <xdr:col>2</xdr:col>
      <xdr:colOff>1857375</xdr:colOff>
      <xdr:row>41</xdr:row>
      <xdr:rowOff>952500</xdr:rowOff>
    </xdr:to>
    <xdr:pic>
      <xdr:nvPicPr>
        <xdr:cNvPr id="102946" name="图片 3">
          <a:extLst>
            <a:ext uri="{FF2B5EF4-FFF2-40B4-BE49-F238E27FC236}">
              <a16:creationId xmlns:a16="http://schemas.microsoft.com/office/drawing/2014/main" id="{53097700-C146-2861-3396-25388F21F2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343650" y="37928550"/>
          <a:ext cx="17240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42</xdr:row>
      <xdr:rowOff>19050</xdr:rowOff>
    </xdr:from>
    <xdr:to>
      <xdr:col>2</xdr:col>
      <xdr:colOff>1857375</xdr:colOff>
      <xdr:row>42</xdr:row>
      <xdr:rowOff>857250</xdr:rowOff>
    </xdr:to>
    <xdr:pic>
      <xdr:nvPicPr>
        <xdr:cNvPr id="102947" name="图片 3">
          <a:extLst>
            <a:ext uri="{FF2B5EF4-FFF2-40B4-BE49-F238E27FC236}">
              <a16:creationId xmlns:a16="http://schemas.microsoft.com/office/drawing/2014/main" id="{88C87A70-D87D-E1FA-9DC5-CB00A3DA4FF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343650" y="38871525"/>
          <a:ext cx="17240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24</xdr:row>
      <xdr:rowOff>180975</xdr:rowOff>
    </xdr:from>
    <xdr:to>
      <xdr:col>2</xdr:col>
      <xdr:colOff>1943100</xdr:colOff>
      <xdr:row>24</xdr:row>
      <xdr:rowOff>533400</xdr:rowOff>
    </xdr:to>
    <xdr:pic>
      <xdr:nvPicPr>
        <xdr:cNvPr id="102948" name="Picture 19" descr="906696b7a1ad693cb0350d47f02a8527">
          <a:extLst>
            <a:ext uri="{FF2B5EF4-FFF2-40B4-BE49-F238E27FC236}">
              <a16:creationId xmlns:a16="http://schemas.microsoft.com/office/drawing/2014/main" id="{D485AC5C-87D9-7F7E-4120-86646987F98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267450" y="22679025"/>
          <a:ext cx="18859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21</xdr:row>
      <xdr:rowOff>304800</xdr:rowOff>
    </xdr:from>
    <xdr:to>
      <xdr:col>2</xdr:col>
      <xdr:colOff>1914525</xdr:colOff>
      <xdr:row>21</xdr:row>
      <xdr:rowOff>819150</xdr:rowOff>
    </xdr:to>
    <xdr:pic>
      <xdr:nvPicPr>
        <xdr:cNvPr id="102949" name="Picture 6">
          <a:extLst>
            <a:ext uri="{FF2B5EF4-FFF2-40B4-BE49-F238E27FC236}">
              <a16:creationId xmlns:a16="http://schemas.microsoft.com/office/drawing/2014/main" id="{6796EE6D-19C5-F99B-09B8-2B7F3EE1C29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315075" y="20431125"/>
          <a:ext cx="18097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26</xdr:row>
      <xdr:rowOff>9525</xdr:rowOff>
    </xdr:from>
    <xdr:to>
      <xdr:col>2</xdr:col>
      <xdr:colOff>1676400</xdr:colOff>
      <xdr:row>26</xdr:row>
      <xdr:rowOff>857250</xdr:rowOff>
    </xdr:to>
    <xdr:pic>
      <xdr:nvPicPr>
        <xdr:cNvPr id="102950" name="图片 1">
          <a:extLst>
            <a:ext uri="{FF2B5EF4-FFF2-40B4-BE49-F238E27FC236}">
              <a16:creationId xmlns:a16="http://schemas.microsoft.com/office/drawing/2014/main" id="{D4C5118F-5378-EE02-9777-DC77F316F2A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0" y="23507700"/>
          <a:ext cx="14097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27</xdr:row>
      <xdr:rowOff>9525</xdr:rowOff>
    </xdr:from>
    <xdr:to>
      <xdr:col>2</xdr:col>
      <xdr:colOff>1676400</xdr:colOff>
      <xdr:row>27</xdr:row>
      <xdr:rowOff>857250</xdr:rowOff>
    </xdr:to>
    <xdr:pic>
      <xdr:nvPicPr>
        <xdr:cNvPr id="102951" name="图片 1">
          <a:extLst>
            <a:ext uri="{FF2B5EF4-FFF2-40B4-BE49-F238E27FC236}">
              <a16:creationId xmlns:a16="http://schemas.microsoft.com/office/drawing/2014/main" id="{BC5E4A2C-5257-4CE5-0692-4A9E003ED91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0" y="24422100"/>
          <a:ext cx="14097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361950</xdr:rowOff>
    </xdr:from>
    <xdr:to>
      <xdr:col>2</xdr:col>
      <xdr:colOff>1981200</xdr:colOff>
      <xdr:row>14</xdr:row>
      <xdr:rowOff>962025</xdr:rowOff>
    </xdr:to>
    <xdr:pic>
      <xdr:nvPicPr>
        <xdr:cNvPr id="102952" name="图片 1">
          <a:extLst>
            <a:ext uri="{FF2B5EF4-FFF2-40B4-BE49-F238E27FC236}">
              <a16:creationId xmlns:a16="http://schemas.microsoft.com/office/drawing/2014/main" id="{463857FF-C502-74CD-8BE3-8075EED996E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219825" y="13115925"/>
          <a:ext cx="1971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15</xdr:row>
      <xdr:rowOff>438150</xdr:rowOff>
    </xdr:from>
    <xdr:to>
      <xdr:col>2</xdr:col>
      <xdr:colOff>2066925</xdr:colOff>
      <xdr:row>15</xdr:row>
      <xdr:rowOff>942975</xdr:rowOff>
    </xdr:to>
    <xdr:pic>
      <xdr:nvPicPr>
        <xdr:cNvPr id="102953" name="图片 2">
          <a:extLst>
            <a:ext uri="{FF2B5EF4-FFF2-40B4-BE49-F238E27FC236}">
              <a16:creationId xmlns:a16="http://schemas.microsoft.com/office/drawing/2014/main" id="{7A6DF792-2AC2-EFB6-2114-D0B2747C75C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362700" y="14487525"/>
          <a:ext cx="1914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xdr:row>
      <xdr:rowOff>304800</xdr:rowOff>
    </xdr:from>
    <xdr:to>
      <xdr:col>2</xdr:col>
      <xdr:colOff>2000250</xdr:colOff>
      <xdr:row>4</xdr:row>
      <xdr:rowOff>819150</xdr:rowOff>
    </xdr:to>
    <xdr:pic>
      <xdr:nvPicPr>
        <xdr:cNvPr id="102954" name="图片 6">
          <a:extLst>
            <a:ext uri="{FF2B5EF4-FFF2-40B4-BE49-F238E27FC236}">
              <a16:creationId xmlns:a16="http://schemas.microsoft.com/office/drawing/2014/main" id="{CEA31BC3-B46D-CE61-D6EA-F9C9B3BBDFA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305550" y="2019300"/>
          <a:ext cx="1905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xdr:row>
      <xdr:rowOff>314325</xdr:rowOff>
    </xdr:from>
    <xdr:to>
      <xdr:col>2</xdr:col>
      <xdr:colOff>2028825</xdr:colOff>
      <xdr:row>6</xdr:row>
      <xdr:rowOff>723900</xdr:rowOff>
    </xdr:to>
    <xdr:pic>
      <xdr:nvPicPr>
        <xdr:cNvPr id="102955" name="图片 33">
          <a:extLst>
            <a:ext uri="{FF2B5EF4-FFF2-40B4-BE49-F238E27FC236}">
              <a16:creationId xmlns:a16="http://schemas.microsoft.com/office/drawing/2014/main" id="{F3C05C62-83D7-28D3-7898-5F05ED73D2F7}"/>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238875" y="4410075"/>
          <a:ext cx="20002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43</xdr:row>
      <xdr:rowOff>314325</xdr:rowOff>
    </xdr:from>
    <xdr:to>
      <xdr:col>2</xdr:col>
      <xdr:colOff>1914525</xdr:colOff>
      <xdr:row>43</xdr:row>
      <xdr:rowOff>1209675</xdr:rowOff>
    </xdr:to>
    <xdr:pic>
      <xdr:nvPicPr>
        <xdr:cNvPr id="102956" name="图片 1">
          <a:extLst>
            <a:ext uri="{FF2B5EF4-FFF2-40B4-BE49-F238E27FC236}">
              <a16:creationId xmlns:a16="http://schemas.microsoft.com/office/drawing/2014/main" id="{750FDBD3-7B04-5FA0-21D1-503F5619410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67475" y="40081200"/>
          <a:ext cx="1657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45</xdr:row>
      <xdr:rowOff>152400</xdr:rowOff>
    </xdr:from>
    <xdr:to>
      <xdr:col>2</xdr:col>
      <xdr:colOff>1990725</xdr:colOff>
      <xdr:row>45</xdr:row>
      <xdr:rowOff>1076325</xdr:rowOff>
    </xdr:to>
    <xdr:pic>
      <xdr:nvPicPr>
        <xdr:cNvPr id="102957" name="图片 1">
          <a:extLst>
            <a:ext uri="{FF2B5EF4-FFF2-40B4-BE49-F238E27FC236}">
              <a16:creationId xmlns:a16="http://schemas.microsoft.com/office/drawing/2014/main" id="{AB068F87-AA4F-BC15-E280-51E319E69DF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315075" y="41462325"/>
          <a:ext cx="18859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xdr:row>
      <xdr:rowOff>47625</xdr:rowOff>
    </xdr:from>
    <xdr:to>
      <xdr:col>2</xdr:col>
      <xdr:colOff>1933575</xdr:colOff>
      <xdr:row>16</xdr:row>
      <xdr:rowOff>47625</xdr:rowOff>
    </xdr:to>
    <xdr:pic>
      <xdr:nvPicPr>
        <xdr:cNvPr id="102958" name="图片 1">
          <a:extLst>
            <a:ext uri="{FF2B5EF4-FFF2-40B4-BE49-F238E27FC236}">
              <a16:creationId xmlns:a16="http://schemas.microsoft.com/office/drawing/2014/main" id="{DA33FBC9-0B62-4CA5-8BDB-C3B2DEFEF8D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267450" y="15640050"/>
          <a:ext cx="1876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16</xdr:row>
      <xdr:rowOff>447675</xdr:rowOff>
    </xdr:from>
    <xdr:to>
      <xdr:col>2</xdr:col>
      <xdr:colOff>1971675</xdr:colOff>
      <xdr:row>16</xdr:row>
      <xdr:rowOff>952500</xdr:rowOff>
    </xdr:to>
    <xdr:pic>
      <xdr:nvPicPr>
        <xdr:cNvPr id="102959" name="图片 1">
          <a:extLst>
            <a:ext uri="{FF2B5EF4-FFF2-40B4-BE49-F238E27FC236}">
              <a16:creationId xmlns:a16="http://schemas.microsoft.com/office/drawing/2014/main" id="{14B29826-3058-B883-90C7-E0F53FBC10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86500" y="16040100"/>
          <a:ext cx="1895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10</xdr:row>
      <xdr:rowOff>47625</xdr:rowOff>
    </xdr:from>
    <xdr:to>
      <xdr:col>2</xdr:col>
      <xdr:colOff>1933575</xdr:colOff>
      <xdr:row>10</xdr:row>
      <xdr:rowOff>47625</xdr:rowOff>
    </xdr:to>
    <xdr:pic>
      <xdr:nvPicPr>
        <xdr:cNvPr id="102960" name="图片 1">
          <a:extLst>
            <a:ext uri="{FF2B5EF4-FFF2-40B4-BE49-F238E27FC236}">
              <a16:creationId xmlns:a16="http://schemas.microsoft.com/office/drawing/2014/main" id="{4E8A40F2-6238-A7FE-CA3F-942555ECF55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267450" y="8810625"/>
          <a:ext cx="1876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xdr:row>
      <xdr:rowOff>495300</xdr:rowOff>
    </xdr:from>
    <xdr:to>
      <xdr:col>2</xdr:col>
      <xdr:colOff>2019300</xdr:colOff>
      <xdr:row>10</xdr:row>
      <xdr:rowOff>1000125</xdr:rowOff>
    </xdr:to>
    <xdr:pic>
      <xdr:nvPicPr>
        <xdr:cNvPr id="102961" name="图片 1">
          <a:extLst>
            <a:ext uri="{FF2B5EF4-FFF2-40B4-BE49-F238E27FC236}">
              <a16:creationId xmlns:a16="http://schemas.microsoft.com/office/drawing/2014/main" id="{757EA8D3-CC9D-A3F5-F3AB-A4D9B42BBE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34125" y="9258300"/>
          <a:ext cx="1895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32</xdr:row>
      <xdr:rowOff>123825</xdr:rowOff>
    </xdr:from>
    <xdr:to>
      <xdr:col>2</xdr:col>
      <xdr:colOff>1800225</xdr:colOff>
      <xdr:row>32</xdr:row>
      <xdr:rowOff>1323975</xdr:rowOff>
    </xdr:to>
    <xdr:pic>
      <xdr:nvPicPr>
        <xdr:cNvPr id="102962" name="图片 1">
          <a:extLst>
            <a:ext uri="{FF2B5EF4-FFF2-40B4-BE49-F238E27FC236}">
              <a16:creationId xmlns:a16="http://schemas.microsoft.com/office/drawing/2014/main" id="{04368F13-66F1-421E-4D4B-E50AC972528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562725" y="29965650"/>
          <a:ext cx="14478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39</xdr:row>
      <xdr:rowOff>95250</xdr:rowOff>
    </xdr:from>
    <xdr:to>
      <xdr:col>2</xdr:col>
      <xdr:colOff>1628775</xdr:colOff>
      <xdr:row>39</xdr:row>
      <xdr:rowOff>1171575</xdr:rowOff>
    </xdr:to>
    <xdr:pic>
      <xdr:nvPicPr>
        <xdr:cNvPr id="102963" name="图片 110">
          <a:extLst>
            <a:ext uri="{FF2B5EF4-FFF2-40B4-BE49-F238E27FC236}">
              <a16:creationId xmlns:a16="http://schemas.microsoft.com/office/drawing/2014/main" id="{91A3B5F2-1642-5DEF-3460-FB17484F227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10325" y="36375975"/>
          <a:ext cx="1428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9</xdr:row>
      <xdr:rowOff>552450</xdr:rowOff>
    </xdr:from>
    <xdr:to>
      <xdr:col>2</xdr:col>
      <xdr:colOff>1962150</xdr:colOff>
      <xdr:row>9</xdr:row>
      <xdr:rowOff>1076325</xdr:rowOff>
    </xdr:to>
    <xdr:pic>
      <xdr:nvPicPr>
        <xdr:cNvPr id="102964" name="图片 4">
          <a:extLst>
            <a:ext uri="{FF2B5EF4-FFF2-40B4-BE49-F238E27FC236}">
              <a16:creationId xmlns:a16="http://schemas.microsoft.com/office/drawing/2014/main" id="{96DDDD6A-9FC2-0B23-6BD8-618376375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72225" y="7696200"/>
          <a:ext cx="1800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47</xdr:row>
      <xdr:rowOff>523875</xdr:rowOff>
    </xdr:from>
    <xdr:to>
      <xdr:col>2</xdr:col>
      <xdr:colOff>1962150</xdr:colOff>
      <xdr:row>47</xdr:row>
      <xdr:rowOff>981075</xdr:rowOff>
    </xdr:to>
    <xdr:pic>
      <xdr:nvPicPr>
        <xdr:cNvPr id="102965" name="图片 9">
          <a:extLst>
            <a:ext uri="{FF2B5EF4-FFF2-40B4-BE49-F238E27FC236}">
              <a16:creationId xmlns:a16="http://schemas.microsoft.com/office/drawing/2014/main" id="{FC2465C1-E5A4-A9BB-55DC-EE16E46883E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0" y="43376850"/>
          <a:ext cx="1695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38</xdr:row>
      <xdr:rowOff>85725</xdr:rowOff>
    </xdr:from>
    <xdr:to>
      <xdr:col>2</xdr:col>
      <xdr:colOff>1600200</xdr:colOff>
      <xdr:row>38</xdr:row>
      <xdr:rowOff>1019175</xdr:rowOff>
    </xdr:to>
    <xdr:pic>
      <xdr:nvPicPr>
        <xdr:cNvPr id="102966" name="图片 110">
          <a:extLst>
            <a:ext uri="{FF2B5EF4-FFF2-40B4-BE49-F238E27FC236}">
              <a16:creationId xmlns:a16="http://schemas.microsoft.com/office/drawing/2014/main" id="{F766D498-2C00-928D-DCCF-F8C608E3E39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562725" y="35061525"/>
          <a:ext cx="12477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36</xdr:row>
      <xdr:rowOff>304800</xdr:rowOff>
    </xdr:from>
    <xdr:to>
      <xdr:col>2</xdr:col>
      <xdr:colOff>1771650</xdr:colOff>
      <xdr:row>36</xdr:row>
      <xdr:rowOff>1457325</xdr:rowOff>
    </xdr:to>
    <xdr:pic>
      <xdr:nvPicPr>
        <xdr:cNvPr id="102967" name="图片 1">
          <a:extLst>
            <a:ext uri="{FF2B5EF4-FFF2-40B4-BE49-F238E27FC236}">
              <a16:creationId xmlns:a16="http://schemas.microsoft.com/office/drawing/2014/main" id="{99D0A603-D397-C7E6-E753-B328764B02B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505575" y="33413700"/>
          <a:ext cx="14763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1323975</xdr:colOff>
      <xdr:row>36</xdr:row>
      <xdr:rowOff>19050</xdr:rowOff>
    </xdr:from>
    <xdr:to>
      <xdr:col>3</xdr:col>
      <xdr:colOff>0</xdr:colOff>
      <xdr:row>36</xdr:row>
      <xdr:rowOff>466725</xdr:rowOff>
    </xdr:to>
    <xdr:pic>
      <xdr:nvPicPr>
        <xdr:cNvPr id="102968" name="图片 2">
          <a:extLst>
            <a:ext uri="{FF2B5EF4-FFF2-40B4-BE49-F238E27FC236}">
              <a16:creationId xmlns:a16="http://schemas.microsoft.com/office/drawing/2014/main" id="{8CA52CAB-16EC-4A68-EFB3-B5525358CD0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534275" y="33127950"/>
          <a:ext cx="7810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4619625</xdr:colOff>
      <xdr:row>4</xdr:row>
      <xdr:rowOff>752475</xdr:rowOff>
    </xdr:from>
    <xdr:to>
      <xdr:col>4</xdr:col>
      <xdr:colOff>114300</xdr:colOff>
      <xdr:row>6</xdr:row>
      <xdr:rowOff>304800</xdr:rowOff>
    </xdr:to>
    <xdr:pic>
      <xdr:nvPicPr>
        <xdr:cNvPr id="102969" name="Picture 1" descr="2022072016340498">
          <a:extLst>
            <a:ext uri="{FF2B5EF4-FFF2-40B4-BE49-F238E27FC236}">
              <a16:creationId xmlns:a16="http://schemas.microsoft.com/office/drawing/2014/main" id="{7C39E429-D2B9-ABC9-B0D1-21048F8D4CDD}"/>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34100" y="2466975"/>
          <a:ext cx="2295525"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xdr:row>
      <xdr:rowOff>1085850</xdr:rowOff>
    </xdr:from>
    <xdr:to>
      <xdr:col>2</xdr:col>
      <xdr:colOff>1971675</xdr:colOff>
      <xdr:row>12</xdr:row>
      <xdr:rowOff>390525</xdr:rowOff>
    </xdr:to>
    <xdr:pic>
      <xdr:nvPicPr>
        <xdr:cNvPr id="102970" name="Picture 2">
          <a:extLst>
            <a:ext uri="{FF2B5EF4-FFF2-40B4-BE49-F238E27FC236}">
              <a16:creationId xmlns:a16="http://schemas.microsoft.com/office/drawing/2014/main" id="{C0001F0D-5403-451B-860E-E27889AD3D0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229350" y="9848850"/>
          <a:ext cx="195262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3781425</xdr:colOff>
      <xdr:row>10</xdr:row>
      <xdr:rowOff>1390650</xdr:rowOff>
    </xdr:from>
    <xdr:to>
      <xdr:col>4</xdr:col>
      <xdr:colOff>828675</xdr:colOff>
      <xdr:row>14</xdr:row>
      <xdr:rowOff>1247775</xdr:rowOff>
    </xdr:to>
    <xdr:pic>
      <xdr:nvPicPr>
        <xdr:cNvPr id="102971" name="Picture 3">
          <a:extLst>
            <a:ext uri="{FF2B5EF4-FFF2-40B4-BE49-F238E27FC236}">
              <a16:creationId xmlns:a16="http://schemas.microsoft.com/office/drawing/2014/main" id="{961738C3-218D-A1CD-95FF-06E839B83B1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295900" y="10153650"/>
          <a:ext cx="384810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30</xdr:row>
      <xdr:rowOff>1666875</xdr:rowOff>
    </xdr:from>
    <xdr:to>
      <xdr:col>2</xdr:col>
      <xdr:colOff>1781175</xdr:colOff>
      <xdr:row>31</xdr:row>
      <xdr:rowOff>1257300</xdr:rowOff>
    </xdr:to>
    <xdr:pic>
      <xdr:nvPicPr>
        <xdr:cNvPr id="102972" name="Picture 5">
          <a:extLst>
            <a:ext uri="{FF2B5EF4-FFF2-40B4-BE49-F238E27FC236}">
              <a16:creationId xmlns:a16="http://schemas.microsoft.com/office/drawing/2014/main" id="{9C4C1CB5-E5A0-41E9-91AE-30720B3F6AFE}"/>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724650" y="28460700"/>
          <a:ext cx="12668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29</xdr:row>
      <xdr:rowOff>1219200</xdr:rowOff>
    </xdr:from>
    <xdr:to>
      <xdr:col>2</xdr:col>
      <xdr:colOff>1866900</xdr:colOff>
      <xdr:row>30</xdr:row>
      <xdr:rowOff>1590675</xdr:rowOff>
    </xdr:to>
    <xdr:pic>
      <xdr:nvPicPr>
        <xdr:cNvPr id="102973" name="Picture 6">
          <a:extLst>
            <a:ext uri="{FF2B5EF4-FFF2-40B4-BE49-F238E27FC236}">
              <a16:creationId xmlns:a16="http://schemas.microsoft.com/office/drawing/2014/main" id="{D6AD60CA-699E-8A05-7A2B-EE431094B1EF}"/>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477000" y="26784300"/>
          <a:ext cx="1600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1209675</xdr:colOff>
      <xdr:row>1</xdr:row>
      <xdr:rowOff>9525</xdr:rowOff>
    </xdr:from>
    <xdr:to>
      <xdr:col>4</xdr:col>
      <xdr:colOff>923925</xdr:colOff>
      <xdr:row>1</xdr:row>
      <xdr:rowOff>1095375</xdr:rowOff>
    </xdr:to>
    <xdr:pic>
      <xdr:nvPicPr>
        <xdr:cNvPr id="103712" name="Picture 2" descr="yeastar-logo-dubai">
          <a:extLst>
            <a:ext uri="{FF2B5EF4-FFF2-40B4-BE49-F238E27FC236}">
              <a16:creationId xmlns:a16="http://schemas.microsoft.com/office/drawing/2014/main" id="{DF41487E-A97B-357F-46B7-E73056192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266700"/>
          <a:ext cx="29813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1085850</xdr:colOff>
      <xdr:row>14</xdr:row>
      <xdr:rowOff>38100</xdr:rowOff>
    </xdr:from>
    <xdr:to>
      <xdr:col>2</xdr:col>
      <xdr:colOff>1390650</xdr:colOff>
      <xdr:row>14</xdr:row>
      <xdr:rowOff>514350</xdr:rowOff>
    </xdr:to>
    <xdr:pic>
      <xdr:nvPicPr>
        <xdr:cNvPr id="103713" name="Picture 3" descr="modul-so">
          <a:extLst>
            <a:ext uri="{FF2B5EF4-FFF2-40B4-BE49-F238E27FC236}">
              <a16:creationId xmlns:a16="http://schemas.microsoft.com/office/drawing/2014/main" id="{4499A2CE-E52B-633F-876B-6FFF18D72E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3950" y="16011525"/>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15</xdr:row>
      <xdr:rowOff>76200</xdr:rowOff>
    </xdr:from>
    <xdr:to>
      <xdr:col>2</xdr:col>
      <xdr:colOff>609600</xdr:colOff>
      <xdr:row>15</xdr:row>
      <xdr:rowOff>514350</xdr:rowOff>
    </xdr:to>
    <xdr:pic>
      <xdr:nvPicPr>
        <xdr:cNvPr id="103714" name="Picture 4" descr="modul-gsn">
          <a:extLst>
            <a:ext uri="{FF2B5EF4-FFF2-40B4-BE49-F238E27FC236}">
              <a16:creationId xmlns:a16="http://schemas.microsoft.com/office/drawing/2014/main" id="{420ACCC0-EBA9-D4E5-F5F8-31829BD786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95750" y="16621125"/>
          <a:ext cx="3619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16</xdr:row>
      <xdr:rowOff>47625</xdr:rowOff>
    </xdr:from>
    <xdr:to>
      <xdr:col>2</xdr:col>
      <xdr:colOff>1266825</xdr:colOff>
      <xdr:row>16</xdr:row>
      <xdr:rowOff>552450</xdr:rowOff>
    </xdr:to>
    <xdr:pic>
      <xdr:nvPicPr>
        <xdr:cNvPr id="103715" name="Picture 5" descr="modul-s2">
          <a:extLst>
            <a:ext uri="{FF2B5EF4-FFF2-40B4-BE49-F238E27FC236}">
              <a16:creationId xmlns:a16="http://schemas.microsoft.com/office/drawing/2014/main" id="{1F4809CE-A1EB-6B1A-B029-B828B98D78E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00" y="17164050"/>
          <a:ext cx="3524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17</xdr:row>
      <xdr:rowOff>66675</xdr:rowOff>
    </xdr:from>
    <xdr:to>
      <xdr:col>2</xdr:col>
      <xdr:colOff>609600</xdr:colOff>
      <xdr:row>17</xdr:row>
      <xdr:rowOff>533400</xdr:rowOff>
    </xdr:to>
    <xdr:pic>
      <xdr:nvPicPr>
        <xdr:cNvPr id="103716" name="Picture 6" descr="modul-o2">
          <a:extLst>
            <a:ext uri="{FF2B5EF4-FFF2-40B4-BE49-F238E27FC236}">
              <a16:creationId xmlns:a16="http://schemas.microsoft.com/office/drawing/2014/main" id="{34BFD16B-A147-E9AF-7FD8-E5726862887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14800" y="17754600"/>
          <a:ext cx="342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19</xdr:row>
      <xdr:rowOff>66675</xdr:rowOff>
    </xdr:from>
    <xdr:to>
      <xdr:col>2</xdr:col>
      <xdr:colOff>1381125</xdr:colOff>
      <xdr:row>19</xdr:row>
      <xdr:rowOff>952500</xdr:rowOff>
    </xdr:to>
    <xdr:pic>
      <xdr:nvPicPr>
        <xdr:cNvPr id="103717" name="Picture 8">
          <a:extLst>
            <a:ext uri="{FF2B5EF4-FFF2-40B4-BE49-F238E27FC236}">
              <a16:creationId xmlns:a16="http://schemas.microsoft.com/office/drawing/2014/main" id="{E849F3F5-B447-A10A-CF2C-79B3F5E4398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43375" y="18821400"/>
          <a:ext cx="1085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21</xdr:row>
      <xdr:rowOff>57150</xdr:rowOff>
    </xdr:from>
    <xdr:to>
      <xdr:col>2</xdr:col>
      <xdr:colOff>1609725</xdr:colOff>
      <xdr:row>21</xdr:row>
      <xdr:rowOff>971550</xdr:rowOff>
    </xdr:to>
    <xdr:pic>
      <xdr:nvPicPr>
        <xdr:cNvPr id="103718" name="Picture 11">
          <a:extLst>
            <a:ext uri="{FF2B5EF4-FFF2-40B4-BE49-F238E27FC236}">
              <a16:creationId xmlns:a16="http://schemas.microsoft.com/office/drawing/2014/main" id="{6C9CDC29-581D-F452-D937-DECB89D34C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76700" y="20335875"/>
          <a:ext cx="1381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26</xdr:row>
      <xdr:rowOff>114300</xdr:rowOff>
    </xdr:from>
    <xdr:to>
      <xdr:col>2</xdr:col>
      <xdr:colOff>1962150</xdr:colOff>
      <xdr:row>26</xdr:row>
      <xdr:rowOff>752475</xdr:rowOff>
    </xdr:to>
    <xdr:pic>
      <xdr:nvPicPr>
        <xdr:cNvPr id="103719" name="Picture 12" descr="ta410-image">
          <a:extLst>
            <a:ext uri="{FF2B5EF4-FFF2-40B4-BE49-F238E27FC236}">
              <a16:creationId xmlns:a16="http://schemas.microsoft.com/office/drawing/2014/main" id="{AEFECAF7-986C-CB46-C9AC-8C62D6AD9A6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52875" y="27470100"/>
          <a:ext cx="18573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25</xdr:row>
      <xdr:rowOff>647700</xdr:rowOff>
    </xdr:from>
    <xdr:to>
      <xdr:col>2</xdr:col>
      <xdr:colOff>1885950</xdr:colOff>
      <xdr:row>25</xdr:row>
      <xdr:rowOff>1314450</xdr:rowOff>
    </xdr:to>
    <xdr:pic>
      <xdr:nvPicPr>
        <xdr:cNvPr id="103720" name="Picture 13" descr="ta1610-image">
          <a:extLst>
            <a:ext uri="{FF2B5EF4-FFF2-40B4-BE49-F238E27FC236}">
              <a16:creationId xmlns:a16="http://schemas.microsoft.com/office/drawing/2014/main" id="{BDE0FD02-129F-3458-441E-9E5D26D34D7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00500" y="26060400"/>
          <a:ext cx="1733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24</xdr:row>
      <xdr:rowOff>238125</xdr:rowOff>
    </xdr:from>
    <xdr:to>
      <xdr:col>2</xdr:col>
      <xdr:colOff>1895475</xdr:colOff>
      <xdr:row>24</xdr:row>
      <xdr:rowOff>1219200</xdr:rowOff>
    </xdr:to>
    <xdr:pic>
      <xdr:nvPicPr>
        <xdr:cNvPr id="103721" name="Picture 14" descr="ta800-image">
          <a:extLst>
            <a:ext uri="{FF2B5EF4-FFF2-40B4-BE49-F238E27FC236}">
              <a16:creationId xmlns:a16="http://schemas.microsoft.com/office/drawing/2014/main" id="{40E97238-0FB5-F003-321B-955925603B7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914775" y="23707725"/>
          <a:ext cx="1828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23</xdr:row>
      <xdr:rowOff>552450</xdr:rowOff>
    </xdr:from>
    <xdr:to>
      <xdr:col>2</xdr:col>
      <xdr:colOff>1809750</xdr:colOff>
      <xdr:row>23</xdr:row>
      <xdr:rowOff>1400175</xdr:rowOff>
    </xdr:to>
    <xdr:pic>
      <xdr:nvPicPr>
        <xdr:cNvPr id="103722" name="Picture 15" descr="ta400-image">
          <a:extLst>
            <a:ext uri="{FF2B5EF4-FFF2-40B4-BE49-F238E27FC236}">
              <a16:creationId xmlns:a16="http://schemas.microsoft.com/office/drawing/2014/main" id="{6A4BDC34-4514-1776-52A8-FE430EED355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00500" y="22078950"/>
          <a:ext cx="16573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xdr:row>
      <xdr:rowOff>276225</xdr:rowOff>
    </xdr:from>
    <xdr:to>
      <xdr:col>2</xdr:col>
      <xdr:colOff>1838325</xdr:colOff>
      <xdr:row>5</xdr:row>
      <xdr:rowOff>1047750</xdr:rowOff>
    </xdr:to>
    <xdr:pic>
      <xdr:nvPicPr>
        <xdr:cNvPr id="103723" name="Picture 17" descr="p60-series-product-img">
          <a:extLst>
            <a:ext uri="{FF2B5EF4-FFF2-40B4-BE49-F238E27FC236}">
              <a16:creationId xmlns:a16="http://schemas.microsoft.com/office/drawing/2014/main" id="{98B88450-79A7-FA13-6F17-822932A8409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048125" y="3857625"/>
          <a:ext cx="1638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11</xdr:row>
      <xdr:rowOff>466725</xdr:rowOff>
    </xdr:from>
    <xdr:to>
      <xdr:col>2</xdr:col>
      <xdr:colOff>1876425</xdr:colOff>
      <xdr:row>11</xdr:row>
      <xdr:rowOff>1038225</xdr:rowOff>
    </xdr:to>
    <xdr:pic>
      <xdr:nvPicPr>
        <xdr:cNvPr id="103724" name="Picture 18" descr="s100-voip-pbx-1">
          <a:extLst>
            <a:ext uri="{FF2B5EF4-FFF2-40B4-BE49-F238E27FC236}">
              <a16:creationId xmlns:a16="http://schemas.microsoft.com/office/drawing/2014/main" id="{CCA5A421-2CE6-86EA-049B-4F7C2BDD9B4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10025" y="13106400"/>
          <a:ext cx="1714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xdr:row>
      <xdr:rowOff>247650</xdr:rowOff>
    </xdr:from>
    <xdr:to>
      <xdr:col>1</xdr:col>
      <xdr:colOff>133350</xdr:colOff>
      <xdr:row>1</xdr:row>
      <xdr:rowOff>971550</xdr:rowOff>
    </xdr:to>
    <xdr:pic>
      <xdr:nvPicPr>
        <xdr:cNvPr id="103725" name="Picture 1" descr="onet-official-logo-black-e1571220573244">
          <a:extLst>
            <a:ext uri="{FF2B5EF4-FFF2-40B4-BE49-F238E27FC236}">
              <a16:creationId xmlns:a16="http://schemas.microsoft.com/office/drawing/2014/main" id="{74A43233-F7FD-8B80-B838-E4A09260B89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 y="504825"/>
          <a:ext cx="13144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323850</xdr:colOff>
      <xdr:row>8</xdr:row>
      <xdr:rowOff>457200</xdr:rowOff>
    </xdr:from>
    <xdr:to>
      <xdr:col>2</xdr:col>
      <xdr:colOff>1724025</xdr:colOff>
      <xdr:row>8</xdr:row>
      <xdr:rowOff>1066800</xdr:rowOff>
    </xdr:to>
    <xdr:pic>
      <xdr:nvPicPr>
        <xdr:cNvPr id="103726" name="Picture 7" descr="s412-voip-pbx-a">
          <a:extLst>
            <a:ext uri="{FF2B5EF4-FFF2-40B4-BE49-F238E27FC236}">
              <a16:creationId xmlns:a16="http://schemas.microsoft.com/office/drawing/2014/main" id="{AD797A0D-6D4B-9174-DCA2-F665F98E945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1950" y="8058150"/>
          <a:ext cx="1400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9</xdr:row>
      <xdr:rowOff>419100</xdr:rowOff>
    </xdr:from>
    <xdr:to>
      <xdr:col>2</xdr:col>
      <xdr:colOff>1676400</xdr:colOff>
      <xdr:row>9</xdr:row>
      <xdr:rowOff>1066800</xdr:rowOff>
    </xdr:to>
    <xdr:pic>
      <xdr:nvPicPr>
        <xdr:cNvPr id="103727" name="Picture 9" descr="Yeastar S20 VoIP PBX - Onet Online Shopping %">
          <a:extLst>
            <a:ext uri="{FF2B5EF4-FFF2-40B4-BE49-F238E27FC236}">
              <a16:creationId xmlns:a16="http://schemas.microsoft.com/office/drawing/2014/main" id="{B67C20E5-300A-1178-CA27-0FF448B971F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048125" y="9696450"/>
          <a:ext cx="14763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10</xdr:row>
      <xdr:rowOff>333375</xdr:rowOff>
    </xdr:from>
    <xdr:to>
      <xdr:col>2</xdr:col>
      <xdr:colOff>2085975</xdr:colOff>
      <xdr:row>10</xdr:row>
      <xdr:rowOff>1114425</xdr:rowOff>
    </xdr:to>
    <xdr:pic>
      <xdr:nvPicPr>
        <xdr:cNvPr id="103728" name="Picture 10" descr="Yeastar S50 - S-Series VoIP PBX | Yeastar">
          <a:extLst>
            <a:ext uri="{FF2B5EF4-FFF2-40B4-BE49-F238E27FC236}">
              <a16:creationId xmlns:a16="http://schemas.microsoft.com/office/drawing/2014/main" id="{4B95DBC9-D26E-C925-C147-0F929A38178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924300" y="11296650"/>
          <a:ext cx="20097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xdr:row>
      <xdr:rowOff>123825</xdr:rowOff>
    </xdr:from>
    <xdr:to>
      <xdr:col>2</xdr:col>
      <xdr:colOff>2000250</xdr:colOff>
      <xdr:row>4</xdr:row>
      <xdr:rowOff>1200150</xdr:rowOff>
    </xdr:to>
    <xdr:pic>
      <xdr:nvPicPr>
        <xdr:cNvPr id="103729" name="Picture 20" descr="p-series-product-img">
          <a:extLst>
            <a:ext uri="{FF2B5EF4-FFF2-40B4-BE49-F238E27FC236}">
              <a16:creationId xmlns:a16="http://schemas.microsoft.com/office/drawing/2014/main" id="{2B1D090C-A766-CC8D-86B1-5113B3D0344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895725" y="2247900"/>
          <a:ext cx="1952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219075</xdr:rowOff>
    </xdr:from>
    <xdr:to>
      <xdr:col>2</xdr:col>
      <xdr:colOff>2066925</xdr:colOff>
      <xdr:row>6</xdr:row>
      <xdr:rowOff>1190625</xdr:rowOff>
    </xdr:to>
    <xdr:pic>
      <xdr:nvPicPr>
        <xdr:cNvPr id="103730" name="Picture 22">
          <a:extLst>
            <a:ext uri="{FF2B5EF4-FFF2-40B4-BE49-F238E27FC236}">
              <a16:creationId xmlns:a16="http://schemas.microsoft.com/office/drawing/2014/main" id="{854CC689-6C5B-C32E-1477-482C962E550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857625" y="5581650"/>
          <a:ext cx="20574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12</xdr:row>
      <xdr:rowOff>400050</xdr:rowOff>
    </xdr:from>
    <xdr:to>
      <xdr:col>2</xdr:col>
      <xdr:colOff>2085975</xdr:colOff>
      <xdr:row>12</xdr:row>
      <xdr:rowOff>1066800</xdr:rowOff>
    </xdr:to>
    <xdr:pic>
      <xdr:nvPicPr>
        <xdr:cNvPr id="103731" name="Picture 19" descr="s300-voip-pbx-3">
          <a:extLst>
            <a:ext uri="{FF2B5EF4-FFF2-40B4-BE49-F238E27FC236}">
              <a16:creationId xmlns:a16="http://schemas.microsoft.com/office/drawing/2014/main" id="{AC78CDC3-2A4E-84F6-B23B-A110D401B01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962400" y="14458950"/>
          <a:ext cx="1971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28</xdr:row>
      <xdr:rowOff>95250</xdr:rowOff>
    </xdr:from>
    <xdr:to>
      <xdr:col>2</xdr:col>
      <xdr:colOff>1476375</xdr:colOff>
      <xdr:row>28</xdr:row>
      <xdr:rowOff>942975</xdr:rowOff>
    </xdr:to>
    <xdr:pic>
      <xdr:nvPicPr>
        <xdr:cNvPr id="103732" name="Picture 21" descr="yst-tg800">
          <a:extLst>
            <a:ext uri="{FF2B5EF4-FFF2-40B4-BE49-F238E27FC236}">
              <a16:creationId xmlns:a16="http://schemas.microsoft.com/office/drawing/2014/main" id="{3421A3DA-6C76-2AD8-09B8-F60AEEDAD24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295775" y="29470350"/>
          <a:ext cx="10287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30</xdr:row>
      <xdr:rowOff>1285875</xdr:rowOff>
    </xdr:from>
    <xdr:to>
      <xdr:col>5</xdr:col>
      <xdr:colOff>9525</xdr:colOff>
      <xdr:row>39</xdr:row>
      <xdr:rowOff>171450</xdr:rowOff>
    </xdr:to>
    <xdr:pic>
      <xdr:nvPicPr>
        <xdr:cNvPr id="103733" name="Picture 16">
          <a:extLst>
            <a:ext uri="{FF2B5EF4-FFF2-40B4-BE49-F238E27FC236}">
              <a16:creationId xmlns:a16="http://schemas.microsoft.com/office/drawing/2014/main" id="{B43A2639-3FBF-4FC6-C08A-81675E58833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8575" y="30927675"/>
          <a:ext cx="82581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1495425</xdr:colOff>
      <xdr:row>15</xdr:row>
      <xdr:rowOff>76200</xdr:rowOff>
    </xdr:from>
    <xdr:to>
      <xdr:col>2</xdr:col>
      <xdr:colOff>1809750</xdr:colOff>
      <xdr:row>15</xdr:row>
      <xdr:rowOff>485775</xdr:rowOff>
    </xdr:to>
    <xdr:pic>
      <xdr:nvPicPr>
        <xdr:cNvPr id="103734" name="Picture 1">
          <a:extLst>
            <a:ext uri="{FF2B5EF4-FFF2-40B4-BE49-F238E27FC236}">
              <a16:creationId xmlns:a16="http://schemas.microsoft.com/office/drawing/2014/main" id="{1B2C599A-61C9-F901-3B4F-F057E2FA44E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343525" y="16621125"/>
          <a:ext cx="3143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47625</xdr:colOff>
      <xdr:row>0</xdr:row>
      <xdr:rowOff>0</xdr:rowOff>
    </xdr:from>
    <xdr:to>
      <xdr:col>4</xdr:col>
      <xdr:colOff>581025</xdr:colOff>
      <xdr:row>0</xdr:row>
      <xdr:rowOff>981075</xdr:rowOff>
    </xdr:to>
    <xdr:pic>
      <xdr:nvPicPr>
        <xdr:cNvPr id="5871" name="Picture 3" descr="onet-official-logo-black-e1571220573244">
          <a:extLst>
            <a:ext uri="{FF2B5EF4-FFF2-40B4-BE49-F238E27FC236}">
              <a16:creationId xmlns:a16="http://schemas.microsoft.com/office/drawing/2014/main" id="{84FC60E0-0395-92A7-F71E-79EE5DAF7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0"/>
          <a:ext cx="17907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2962275</xdr:colOff>
      <xdr:row>0</xdr:row>
      <xdr:rowOff>247650</xdr:rowOff>
    </xdr:from>
    <xdr:to>
      <xdr:col>1</xdr:col>
      <xdr:colOff>4048125</xdr:colOff>
      <xdr:row>2</xdr:row>
      <xdr:rowOff>76200</xdr:rowOff>
    </xdr:to>
    <xdr:pic>
      <xdr:nvPicPr>
        <xdr:cNvPr id="5872" name="Picture 4" descr="25yrprdwarr-360dpi">
          <a:extLst>
            <a:ext uri="{FF2B5EF4-FFF2-40B4-BE49-F238E27FC236}">
              <a16:creationId xmlns:a16="http://schemas.microsoft.com/office/drawing/2014/main" id="{1D405B49-18BB-CD13-EF33-C5BF1BD207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0" y="247650"/>
          <a:ext cx="10858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266700</xdr:rowOff>
    </xdr:from>
    <xdr:to>
      <xdr:col>1</xdr:col>
      <xdr:colOff>1057275</xdr:colOff>
      <xdr:row>0</xdr:row>
      <xdr:rowOff>942975</xdr:rowOff>
    </xdr:to>
    <xdr:pic>
      <xdr:nvPicPr>
        <xdr:cNvPr id="5873" name="Picture 5" descr="d-(1).png">
          <a:extLst>
            <a:ext uri="{FF2B5EF4-FFF2-40B4-BE49-F238E27FC236}">
              <a16:creationId xmlns:a16="http://schemas.microsoft.com/office/drawing/2014/main" id="{FDBDE4EE-A18F-0EAB-6176-626595AC3C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266700"/>
          <a:ext cx="1914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304800</xdr:colOff>
      <xdr:row>38</xdr:row>
      <xdr:rowOff>304800</xdr:rowOff>
    </xdr:to>
    <xdr:sp macro="" textlink="">
      <xdr:nvSpPr>
        <xdr:cNvPr id="108575" name="Picture 7">
          <a:extLst>
            <a:ext uri="{FF2B5EF4-FFF2-40B4-BE49-F238E27FC236}">
              <a16:creationId xmlns:a16="http://schemas.microsoft.com/office/drawing/2014/main" id="{C0C3FAA3-0797-C0E9-5F55-95D46C0A92A2}"/>
            </a:ext>
          </a:extLst>
        </xdr:cNvPr>
        <xdr:cNvSpPr>
          <a:spLocks noChangeAspect="1" noChangeArrowheads="1"/>
        </xdr:cNvSpPr>
      </xdr:nvSpPr>
      <xdr:spPr bwMode="auto">
        <a:xfrm>
          <a:off x="5648325" y="7315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1752600</xdr:colOff>
      <xdr:row>0</xdr:row>
      <xdr:rowOff>0</xdr:rowOff>
    </xdr:from>
    <xdr:to>
      <xdr:col>4</xdr:col>
      <xdr:colOff>733425</xdr:colOff>
      <xdr:row>0</xdr:row>
      <xdr:rowOff>990600</xdr:rowOff>
    </xdr:to>
    <xdr:pic>
      <xdr:nvPicPr>
        <xdr:cNvPr id="108576" name="Picture 1" descr="onet-official-logo-black-e1571220573244">
          <a:extLst>
            <a:ext uri="{FF2B5EF4-FFF2-40B4-BE49-F238E27FC236}">
              <a16:creationId xmlns:a16="http://schemas.microsoft.com/office/drawing/2014/main" id="{1744729E-8726-31F0-726E-018E41DCA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0"/>
          <a:ext cx="1790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3533775</xdr:colOff>
      <xdr:row>0</xdr:row>
      <xdr:rowOff>0</xdr:rowOff>
    </xdr:from>
    <xdr:to>
      <xdr:col>2</xdr:col>
      <xdr:colOff>1162050</xdr:colOff>
      <xdr:row>2</xdr:row>
      <xdr:rowOff>123825</xdr:rowOff>
    </xdr:to>
    <xdr:pic>
      <xdr:nvPicPr>
        <xdr:cNvPr id="108577" name="Picture 2" descr="25yrprdwarr-360dpi">
          <a:extLst>
            <a:ext uri="{FF2B5EF4-FFF2-40B4-BE49-F238E27FC236}">
              <a16:creationId xmlns:a16="http://schemas.microsoft.com/office/drawing/2014/main" id="{F2881AD5-CC05-6C3E-BAA2-A0190F01A9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0"/>
          <a:ext cx="14954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0</xdr:rowOff>
    </xdr:from>
    <xdr:to>
      <xdr:col>1</xdr:col>
      <xdr:colOff>266700</xdr:colOff>
      <xdr:row>0</xdr:row>
      <xdr:rowOff>695325</xdr:rowOff>
    </xdr:to>
    <xdr:pic>
      <xdr:nvPicPr>
        <xdr:cNvPr id="108578" name="Picture 3" descr="d-(1).png">
          <a:extLst>
            <a:ext uri="{FF2B5EF4-FFF2-40B4-BE49-F238E27FC236}">
              <a16:creationId xmlns:a16="http://schemas.microsoft.com/office/drawing/2014/main" id="{74360B99-B0ED-A743-78BF-9AC7759AF75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1971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85725</xdr:rowOff>
    </xdr:from>
    <xdr:to>
      <xdr:col>2</xdr:col>
      <xdr:colOff>1714500</xdr:colOff>
      <xdr:row>41</xdr:row>
      <xdr:rowOff>828675</xdr:rowOff>
    </xdr:to>
    <xdr:pic>
      <xdr:nvPicPr>
        <xdr:cNvPr id="108579" name="Picture 4">
          <a:extLst>
            <a:ext uri="{FF2B5EF4-FFF2-40B4-BE49-F238E27FC236}">
              <a16:creationId xmlns:a16="http://schemas.microsoft.com/office/drawing/2014/main" id="{6232E5F2-0802-9162-F4E5-B1F069B77C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57850" y="9753600"/>
          <a:ext cx="17049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39</xdr:row>
      <xdr:rowOff>104775</xdr:rowOff>
    </xdr:from>
    <xdr:to>
      <xdr:col>2</xdr:col>
      <xdr:colOff>1238250</xdr:colOff>
      <xdr:row>39</xdr:row>
      <xdr:rowOff>1047750</xdr:rowOff>
    </xdr:to>
    <xdr:pic>
      <xdr:nvPicPr>
        <xdr:cNvPr id="108580" name="Picture 5">
          <a:extLst>
            <a:ext uri="{FF2B5EF4-FFF2-40B4-BE49-F238E27FC236}">
              <a16:creationId xmlns:a16="http://schemas.microsoft.com/office/drawing/2014/main" id="{7CE6DCB0-3E96-1066-C113-7859FEE201F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4575" y="8010525"/>
          <a:ext cx="7620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40</xdr:row>
      <xdr:rowOff>123825</xdr:rowOff>
    </xdr:from>
    <xdr:to>
      <xdr:col>2</xdr:col>
      <xdr:colOff>1285875</xdr:colOff>
      <xdr:row>41</xdr:row>
      <xdr:rowOff>19050</xdr:rowOff>
    </xdr:to>
    <xdr:pic>
      <xdr:nvPicPr>
        <xdr:cNvPr id="108581" name="Picture 6">
          <a:extLst>
            <a:ext uri="{FF2B5EF4-FFF2-40B4-BE49-F238E27FC236}">
              <a16:creationId xmlns:a16="http://schemas.microsoft.com/office/drawing/2014/main" id="{68C9B240-4BF7-2A60-CA1F-2E3EC2F7FD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43625" y="9105900"/>
          <a:ext cx="7905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xdr:row>
      <xdr:rowOff>0</xdr:rowOff>
    </xdr:from>
    <xdr:to>
      <xdr:col>2</xdr:col>
      <xdr:colOff>304800</xdr:colOff>
      <xdr:row>38</xdr:row>
      <xdr:rowOff>304800</xdr:rowOff>
    </xdr:to>
    <xdr:sp macro="" textlink="">
      <xdr:nvSpPr>
        <xdr:cNvPr id="108582" name="Picture 7">
          <a:extLst>
            <a:ext uri="{FF2B5EF4-FFF2-40B4-BE49-F238E27FC236}">
              <a16:creationId xmlns:a16="http://schemas.microsoft.com/office/drawing/2014/main" id="{3C5333E5-5DF9-9083-D5BF-230A84397318}"/>
            </a:ext>
          </a:extLst>
        </xdr:cNvPr>
        <xdr:cNvSpPr>
          <a:spLocks noChangeAspect="1" noChangeArrowheads="1"/>
        </xdr:cNvSpPr>
      </xdr:nvSpPr>
      <xdr:spPr bwMode="auto">
        <a:xfrm>
          <a:off x="5648325" y="7315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4371975</xdr:colOff>
      <xdr:row>42</xdr:row>
      <xdr:rowOff>66675</xdr:rowOff>
    </xdr:from>
    <xdr:to>
      <xdr:col>2</xdr:col>
      <xdr:colOff>1781175</xdr:colOff>
      <xdr:row>42</xdr:row>
      <xdr:rowOff>942975</xdr:rowOff>
    </xdr:to>
    <xdr:pic>
      <xdr:nvPicPr>
        <xdr:cNvPr id="108583" name="Picture 2">
          <a:extLst>
            <a:ext uri="{FF2B5EF4-FFF2-40B4-BE49-F238E27FC236}">
              <a16:creationId xmlns:a16="http://schemas.microsoft.com/office/drawing/2014/main" id="{E14874B2-E577-5332-4247-B6641A6D09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48325" y="10725150"/>
          <a:ext cx="1781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304800</xdr:colOff>
      <xdr:row>5</xdr:row>
      <xdr:rowOff>104775</xdr:rowOff>
    </xdr:to>
    <xdr:sp macro="" textlink="">
      <xdr:nvSpPr>
        <xdr:cNvPr id="75718" name="Picture 7">
          <a:extLst>
            <a:ext uri="{FF2B5EF4-FFF2-40B4-BE49-F238E27FC236}">
              <a16:creationId xmlns:a16="http://schemas.microsoft.com/office/drawing/2014/main" id="{677E1B72-41B6-7250-6F3B-9FA9880EC7F5}"/>
            </a:ext>
          </a:extLst>
        </xdr:cNvPr>
        <xdr:cNvSpPr>
          <a:spLocks noChangeAspect="1" noChangeArrowheads="1"/>
        </xdr:cNvSpPr>
      </xdr:nvSpPr>
      <xdr:spPr bwMode="auto">
        <a:xfrm>
          <a:off x="7448550" y="17240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95250</xdr:colOff>
      <xdr:row>0</xdr:row>
      <xdr:rowOff>66675</xdr:rowOff>
    </xdr:from>
    <xdr:to>
      <xdr:col>1</xdr:col>
      <xdr:colOff>457200</xdr:colOff>
      <xdr:row>1</xdr:row>
      <xdr:rowOff>66675</xdr:rowOff>
    </xdr:to>
    <xdr:pic>
      <xdr:nvPicPr>
        <xdr:cNvPr id="75719" name="Picture 1" descr="onet-official-logo-black-e1571220573244">
          <a:extLst>
            <a:ext uri="{FF2B5EF4-FFF2-40B4-BE49-F238E27FC236}">
              <a16:creationId xmlns:a16="http://schemas.microsoft.com/office/drawing/2014/main" id="{91ABA96B-B566-95A4-10F2-1461F35BE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6675"/>
          <a:ext cx="1790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304800</xdr:colOff>
      <xdr:row>5</xdr:row>
      <xdr:rowOff>104775</xdr:rowOff>
    </xdr:to>
    <xdr:sp macro="" textlink="">
      <xdr:nvSpPr>
        <xdr:cNvPr id="75720" name="Picture 7">
          <a:extLst>
            <a:ext uri="{FF2B5EF4-FFF2-40B4-BE49-F238E27FC236}">
              <a16:creationId xmlns:a16="http://schemas.microsoft.com/office/drawing/2014/main" id="{7A4D6D0B-2872-945F-EFDE-834F380147AB}"/>
            </a:ext>
          </a:extLst>
        </xdr:cNvPr>
        <xdr:cNvSpPr>
          <a:spLocks noChangeAspect="1" noChangeArrowheads="1"/>
        </xdr:cNvSpPr>
      </xdr:nvSpPr>
      <xdr:spPr bwMode="auto">
        <a:xfrm>
          <a:off x="7448550" y="17240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314325</xdr:colOff>
      <xdr:row>12</xdr:row>
      <xdr:rowOff>9525</xdr:rowOff>
    </xdr:from>
    <xdr:to>
      <xdr:col>10</xdr:col>
      <xdr:colOff>447675</xdr:colOff>
      <xdr:row>16</xdr:row>
      <xdr:rowOff>76200</xdr:rowOff>
    </xdr:to>
    <xdr:pic>
      <xdr:nvPicPr>
        <xdr:cNvPr id="75721" name="Picture 2">
          <a:extLst>
            <a:ext uri="{FF2B5EF4-FFF2-40B4-BE49-F238E27FC236}">
              <a16:creationId xmlns:a16="http://schemas.microsoft.com/office/drawing/2014/main" id="{04CCAB43-6C00-4AE8-BF50-890E1CE122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39800" y="3333750"/>
          <a:ext cx="8191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20</xdr:row>
      <xdr:rowOff>104775</xdr:rowOff>
    </xdr:from>
    <xdr:to>
      <xdr:col>7</xdr:col>
      <xdr:colOff>304800</xdr:colOff>
      <xdr:row>23</xdr:row>
      <xdr:rowOff>0</xdr:rowOff>
    </xdr:to>
    <xdr:sp macro="" textlink="">
      <xdr:nvSpPr>
        <xdr:cNvPr id="75722" name="AutoShape 1">
          <a:extLst>
            <a:ext uri="{FF2B5EF4-FFF2-40B4-BE49-F238E27FC236}">
              <a16:creationId xmlns:a16="http://schemas.microsoft.com/office/drawing/2014/main" id="{F9DEBA66-58D2-89BD-5FA9-E46F1C74D288}"/>
            </a:ext>
          </a:extLst>
        </xdr:cNvPr>
        <xdr:cNvSpPr>
          <a:spLocks noChangeAspect="1" noChangeArrowheads="1"/>
        </xdr:cNvSpPr>
      </xdr:nvSpPr>
      <xdr:spPr bwMode="auto">
        <a:xfrm>
          <a:off x="11953875" y="49815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12</xdr:row>
      <xdr:rowOff>152400</xdr:rowOff>
    </xdr:from>
    <xdr:to>
      <xdr:col>6</xdr:col>
      <xdr:colOff>304800</xdr:colOff>
      <xdr:row>14</xdr:row>
      <xdr:rowOff>57150</xdr:rowOff>
    </xdr:to>
    <xdr:sp macro="" textlink="">
      <xdr:nvSpPr>
        <xdr:cNvPr id="75723" name="AutoShape 4">
          <a:extLst>
            <a:ext uri="{FF2B5EF4-FFF2-40B4-BE49-F238E27FC236}">
              <a16:creationId xmlns:a16="http://schemas.microsoft.com/office/drawing/2014/main" id="{67C627BE-E1BC-DAF3-78FF-B328C1037986}"/>
            </a:ext>
          </a:extLst>
        </xdr:cNvPr>
        <xdr:cNvSpPr>
          <a:spLocks noChangeAspect="1" noChangeArrowheads="1"/>
        </xdr:cNvSpPr>
      </xdr:nvSpPr>
      <xdr:spPr bwMode="auto">
        <a:xfrm>
          <a:off x="11268075" y="3476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16</xdr:row>
      <xdr:rowOff>0</xdr:rowOff>
    </xdr:from>
    <xdr:to>
      <xdr:col>7</xdr:col>
      <xdr:colOff>304800</xdr:colOff>
      <xdr:row>17</xdr:row>
      <xdr:rowOff>104775</xdr:rowOff>
    </xdr:to>
    <xdr:sp macro="" textlink="">
      <xdr:nvSpPr>
        <xdr:cNvPr id="75724" name="AutoShape 5">
          <a:extLst>
            <a:ext uri="{FF2B5EF4-FFF2-40B4-BE49-F238E27FC236}">
              <a16:creationId xmlns:a16="http://schemas.microsoft.com/office/drawing/2014/main" id="{B803EFE0-0ACC-6801-4100-D21B4EC87C6D}"/>
            </a:ext>
          </a:extLst>
        </xdr:cNvPr>
        <xdr:cNvSpPr>
          <a:spLocks noChangeAspect="1" noChangeArrowheads="1"/>
        </xdr:cNvSpPr>
      </xdr:nvSpPr>
      <xdr:spPr bwMode="auto">
        <a:xfrm>
          <a:off x="11953875" y="41243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15</xdr:row>
      <xdr:rowOff>0</xdr:rowOff>
    </xdr:from>
    <xdr:to>
      <xdr:col>7</xdr:col>
      <xdr:colOff>304800</xdr:colOff>
      <xdr:row>16</xdr:row>
      <xdr:rowOff>104775</xdr:rowOff>
    </xdr:to>
    <xdr:sp macro="" textlink="">
      <xdr:nvSpPr>
        <xdr:cNvPr id="75725" name="AutoShape 7">
          <a:extLst>
            <a:ext uri="{FF2B5EF4-FFF2-40B4-BE49-F238E27FC236}">
              <a16:creationId xmlns:a16="http://schemas.microsoft.com/office/drawing/2014/main" id="{EA321BA2-F606-AE9F-0591-7C34DEC1C1C7}"/>
            </a:ext>
          </a:extLst>
        </xdr:cNvPr>
        <xdr:cNvSpPr>
          <a:spLocks noChangeAspect="1" noChangeArrowheads="1"/>
        </xdr:cNvSpPr>
      </xdr:nvSpPr>
      <xdr:spPr bwMode="auto">
        <a:xfrm>
          <a:off x="11953875" y="392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xdr:row>
      <xdr:rowOff>0</xdr:rowOff>
    </xdr:from>
    <xdr:to>
      <xdr:col>6</xdr:col>
      <xdr:colOff>304800</xdr:colOff>
      <xdr:row>10</xdr:row>
      <xdr:rowOff>104775</xdr:rowOff>
    </xdr:to>
    <xdr:sp macro="" textlink="">
      <xdr:nvSpPr>
        <xdr:cNvPr id="75726" name="AutoShape 1">
          <a:extLst>
            <a:ext uri="{FF2B5EF4-FFF2-40B4-BE49-F238E27FC236}">
              <a16:creationId xmlns:a16="http://schemas.microsoft.com/office/drawing/2014/main" id="{F7189EC8-523C-BEA8-6302-4C17B8EA5887}"/>
            </a:ext>
          </a:extLst>
        </xdr:cNvPr>
        <xdr:cNvSpPr>
          <a:spLocks noChangeAspect="1" noChangeArrowheads="1"/>
        </xdr:cNvSpPr>
      </xdr:nvSpPr>
      <xdr:spPr bwMode="auto">
        <a:xfrm>
          <a:off x="11268075" y="27241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10</xdr:row>
      <xdr:rowOff>0</xdr:rowOff>
    </xdr:from>
    <xdr:to>
      <xdr:col>5</xdr:col>
      <xdr:colOff>304800</xdr:colOff>
      <xdr:row>11</xdr:row>
      <xdr:rowOff>104775</xdr:rowOff>
    </xdr:to>
    <xdr:sp macro="" textlink="">
      <xdr:nvSpPr>
        <xdr:cNvPr id="75727" name="AutoShape 2">
          <a:extLst>
            <a:ext uri="{FF2B5EF4-FFF2-40B4-BE49-F238E27FC236}">
              <a16:creationId xmlns:a16="http://schemas.microsoft.com/office/drawing/2014/main" id="{AFB3E355-947E-FD7F-54FA-8950D2C52D30}"/>
            </a:ext>
          </a:extLst>
        </xdr:cNvPr>
        <xdr:cNvSpPr>
          <a:spLocks noChangeAspect="1" noChangeArrowheads="1"/>
        </xdr:cNvSpPr>
      </xdr:nvSpPr>
      <xdr:spPr bwMode="auto">
        <a:xfrm>
          <a:off x="10182225" y="2924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8</xdr:row>
      <xdr:rowOff>0</xdr:rowOff>
    </xdr:from>
    <xdr:to>
      <xdr:col>6</xdr:col>
      <xdr:colOff>304800</xdr:colOff>
      <xdr:row>9</xdr:row>
      <xdr:rowOff>104775</xdr:rowOff>
    </xdr:to>
    <xdr:sp macro="" textlink="">
      <xdr:nvSpPr>
        <xdr:cNvPr id="75728" name="AutoShape 3">
          <a:extLst>
            <a:ext uri="{FF2B5EF4-FFF2-40B4-BE49-F238E27FC236}">
              <a16:creationId xmlns:a16="http://schemas.microsoft.com/office/drawing/2014/main" id="{DE0E92A7-58B7-A93F-399A-AA657A9F5C5B}"/>
            </a:ext>
          </a:extLst>
        </xdr:cNvPr>
        <xdr:cNvSpPr>
          <a:spLocks noChangeAspect="1" noChangeArrowheads="1"/>
        </xdr:cNvSpPr>
      </xdr:nvSpPr>
      <xdr:spPr bwMode="auto">
        <a:xfrm>
          <a:off x="11268075" y="25241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12</xdr:row>
      <xdr:rowOff>0</xdr:rowOff>
    </xdr:from>
    <xdr:to>
      <xdr:col>5</xdr:col>
      <xdr:colOff>304800</xdr:colOff>
      <xdr:row>13</xdr:row>
      <xdr:rowOff>104775</xdr:rowOff>
    </xdr:to>
    <xdr:sp macro="" textlink="">
      <xdr:nvSpPr>
        <xdr:cNvPr id="75729" name="AutoShape 4">
          <a:extLst>
            <a:ext uri="{FF2B5EF4-FFF2-40B4-BE49-F238E27FC236}">
              <a16:creationId xmlns:a16="http://schemas.microsoft.com/office/drawing/2014/main" id="{9189D25F-8CD5-A4D9-C09B-80753A19B194}"/>
            </a:ext>
          </a:extLst>
        </xdr:cNvPr>
        <xdr:cNvSpPr>
          <a:spLocks noChangeAspect="1" noChangeArrowheads="1"/>
        </xdr:cNvSpPr>
      </xdr:nvSpPr>
      <xdr:spPr bwMode="auto">
        <a:xfrm>
          <a:off x="10182225" y="3324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xdr:colOff>
      <xdr:row>6</xdr:row>
      <xdr:rowOff>57150</xdr:rowOff>
    </xdr:from>
    <xdr:to>
      <xdr:col>2</xdr:col>
      <xdr:colOff>895350</xdr:colOff>
      <xdr:row>15</xdr:row>
      <xdr:rowOff>152400</xdr:rowOff>
    </xdr:to>
    <xdr:pic>
      <xdr:nvPicPr>
        <xdr:cNvPr id="75730" name="Picture 13">
          <a:extLst>
            <a:ext uri="{FF2B5EF4-FFF2-40B4-BE49-F238E27FC236}">
              <a16:creationId xmlns:a16="http://schemas.microsoft.com/office/drawing/2014/main" id="{5F02F510-20D9-0279-ACEE-870F9EB69A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2181225"/>
          <a:ext cx="800100"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17</xdr:row>
      <xdr:rowOff>85725</xdr:rowOff>
    </xdr:from>
    <xdr:to>
      <xdr:col>2</xdr:col>
      <xdr:colOff>981075</xdr:colOff>
      <xdr:row>21</xdr:row>
      <xdr:rowOff>95250</xdr:rowOff>
    </xdr:to>
    <xdr:pic>
      <xdr:nvPicPr>
        <xdr:cNvPr id="75731" name="Picture 1" descr="9U RACK cabinet, wall mounted, ready-to-assemble 600x600 - RWA966">
          <a:extLst>
            <a:ext uri="{FF2B5EF4-FFF2-40B4-BE49-F238E27FC236}">
              <a16:creationId xmlns:a16="http://schemas.microsoft.com/office/drawing/2014/main" id="{054CE1E9-3175-F089-5960-BF645503BDE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24750" y="4410075"/>
          <a:ext cx="9048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4476750</xdr:colOff>
      <xdr:row>0</xdr:row>
      <xdr:rowOff>114300</xdr:rowOff>
    </xdr:from>
    <xdr:to>
      <xdr:col>4</xdr:col>
      <xdr:colOff>790575</xdr:colOff>
      <xdr:row>1</xdr:row>
      <xdr:rowOff>114300</xdr:rowOff>
    </xdr:to>
    <xdr:pic>
      <xdr:nvPicPr>
        <xdr:cNvPr id="75990" name="Picture 1" descr="onet-official-logo-black-e1571220573244">
          <a:extLst>
            <a:ext uri="{FF2B5EF4-FFF2-40B4-BE49-F238E27FC236}">
              <a16:creationId xmlns:a16="http://schemas.microsoft.com/office/drawing/2014/main" id="{B4DBA18F-0344-01DC-9940-65243534B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9725" y="114300"/>
          <a:ext cx="1790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3524250</xdr:colOff>
      <xdr:row>0</xdr:row>
      <xdr:rowOff>847725</xdr:rowOff>
    </xdr:from>
    <xdr:to>
      <xdr:col>1</xdr:col>
      <xdr:colOff>4419600</xdr:colOff>
      <xdr:row>3</xdr:row>
      <xdr:rowOff>95250</xdr:rowOff>
    </xdr:to>
    <xdr:pic>
      <xdr:nvPicPr>
        <xdr:cNvPr id="75991" name="Picture 2" descr="25yrprdwarr-360dpi">
          <a:extLst>
            <a:ext uri="{FF2B5EF4-FFF2-40B4-BE49-F238E27FC236}">
              <a16:creationId xmlns:a16="http://schemas.microsoft.com/office/drawing/2014/main" id="{4935D70E-1650-2348-E193-76F4B5A585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67225" y="847725"/>
          <a:ext cx="8953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9525</xdr:rowOff>
    </xdr:from>
    <xdr:to>
      <xdr:col>1</xdr:col>
      <xdr:colOff>1981200</xdr:colOff>
      <xdr:row>1</xdr:row>
      <xdr:rowOff>47625</xdr:rowOff>
    </xdr:to>
    <xdr:pic>
      <xdr:nvPicPr>
        <xdr:cNvPr id="75992" name="Picture 3" descr="d-(1).png">
          <a:extLst>
            <a:ext uri="{FF2B5EF4-FFF2-40B4-BE49-F238E27FC236}">
              <a16:creationId xmlns:a16="http://schemas.microsoft.com/office/drawing/2014/main" id="{E59E78CF-69C9-F3CF-C2BE-DE78672360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9525"/>
          <a:ext cx="29146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23</xdr:row>
      <xdr:rowOff>19050</xdr:rowOff>
    </xdr:from>
    <xdr:to>
      <xdr:col>5</xdr:col>
      <xdr:colOff>0</xdr:colOff>
      <xdr:row>36</xdr:row>
      <xdr:rowOff>171450</xdr:rowOff>
    </xdr:to>
    <xdr:pic>
      <xdr:nvPicPr>
        <xdr:cNvPr id="77460" name="Picture 9" descr="http://dlink.co.uk/cs/Satellite?blobcol=urldata&amp;blobtable=MungoBlobs&amp;blobkey=filevalue&amp;blobwhere=GreenShot.jpg&amp;ssbinary=true">
          <a:extLst>
            <a:ext uri="{FF2B5EF4-FFF2-40B4-BE49-F238E27FC236}">
              <a16:creationId xmlns:a16="http://schemas.microsoft.com/office/drawing/2014/main" id="{86436A99-306C-545D-79CA-C6247F275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477375"/>
          <a:ext cx="90773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9525</xdr:rowOff>
    </xdr:from>
    <xdr:to>
      <xdr:col>1</xdr:col>
      <xdr:colOff>1314450</xdr:colOff>
      <xdr:row>2</xdr:row>
      <xdr:rowOff>152400</xdr:rowOff>
    </xdr:to>
    <xdr:pic>
      <xdr:nvPicPr>
        <xdr:cNvPr id="77461" name="Picture 9" descr="http://dlink.co.uk/cs/Satellite?blobcol=urldata&amp;blobtable=MungoBlobs&amp;blobkey=filevalue&amp;blobwhere=GreenShot.jpg&amp;ssbinary=true">
          <a:extLst>
            <a:ext uri="{FF2B5EF4-FFF2-40B4-BE49-F238E27FC236}">
              <a16:creationId xmlns:a16="http://schemas.microsoft.com/office/drawing/2014/main" id="{6E0812B0-31D6-C983-01EA-50B13EADAE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9525"/>
          <a:ext cx="2657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1304925</xdr:colOff>
      <xdr:row>0</xdr:row>
      <xdr:rowOff>38100</xdr:rowOff>
    </xdr:from>
    <xdr:to>
      <xdr:col>3</xdr:col>
      <xdr:colOff>809625</xdr:colOff>
      <xdr:row>2</xdr:row>
      <xdr:rowOff>133350</xdr:rowOff>
    </xdr:to>
    <xdr:pic>
      <xdr:nvPicPr>
        <xdr:cNvPr id="77462" name="Picture 3" descr="D-Link Logo - PNG and Vector - Logo Download">
          <a:extLst>
            <a:ext uri="{FF2B5EF4-FFF2-40B4-BE49-F238E27FC236}">
              <a16:creationId xmlns:a16="http://schemas.microsoft.com/office/drawing/2014/main" id="{D9DCF00E-5140-A423-1A58-988D0A727E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76525" y="38100"/>
          <a:ext cx="5276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20</xdr:row>
      <xdr:rowOff>0</xdr:rowOff>
    </xdr:from>
    <xdr:to>
      <xdr:col>7</xdr:col>
      <xdr:colOff>304800</xdr:colOff>
      <xdr:row>21</xdr:row>
      <xdr:rowOff>76200</xdr:rowOff>
    </xdr:to>
    <xdr:sp macro="" textlink="">
      <xdr:nvSpPr>
        <xdr:cNvPr id="77463" name="Picture 1">
          <a:extLst>
            <a:ext uri="{FF2B5EF4-FFF2-40B4-BE49-F238E27FC236}">
              <a16:creationId xmlns:a16="http://schemas.microsoft.com/office/drawing/2014/main" id="{2E849B69-34C2-8FD1-54B3-F41EF2B004F4}"/>
            </a:ext>
          </a:extLst>
        </xdr:cNvPr>
        <xdr:cNvSpPr>
          <a:spLocks noChangeAspect="1" noChangeArrowheads="1"/>
        </xdr:cNvSpPr>
      </xdr:nvSpPr>
      <xdr:spPr bwMode="auto">
        <a:xfrm>
          <a:off x="11449050" y="74009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304800</xdr:colOff>
      <xdr:row>17</xdr:row>
      <xdr:rowOff>304800</xdr:rowOff>
    </xdr:to>
    <xdr:sp macro="" textlink="">
      <xdr:nvSpPr>
        <xdr:cNvPr id="77464" name="Picture 2">
          <a:extLst>
            <a:ext uri="{FF2B5EF4-FFF2-40B4-BE49-F238E27FC236}">
              <a16:creationId xmlns:a16="http://schemas.microsoft.com/office/drawing/2014/main" id="{2D7954C2-CB89-008E-70AD-C8BEB32F5ABE}"/>
            </a:ext>
          </a:extLst>
        </xdr:cNvPr>
        <xdr:cNvSpPr>
          <a:spLocks noChangeAspect="1" noChangeArrowheads="1"/>
        </xdr:cNvSpPr>
      </xdr:nvSpPr>
      <xdr:spPr bwMode="auto">
        <a:xfrm>
          <a:off x="11449050" y="4962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22</xdr:row>
      <xdr:rowOff>28575</xdr:rowOff>
    </xdr:from>
    <xdr:to>
      <xdr:col>2</xdr:col>
      <xdr:colOff>1085850</xdr:colOff>
      <xdr:row>22</xdr:row>
      <xdr:rowOff>752475</xdr:rowOff>
    </xdr:to>
    <xdr:pic>
      <xdr:nvPicPr>
        <xdr:cNvPr id="77465" name="Picture 3">
          <a:extLst>
            <a:ext uri="{FF2B5EF4-FFF2-40B4-BE49-F238E27FC236}">
              <a16:creationId xmlns:a16="http://schemas.microsoft.com/office/drawing/2014/main" id="{31B0855E-ACB6-6FF8-48D5-E2F14CB9513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43600" y="8686800"/>
          <a:ext cx="828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21</xdr:row>
      <xdr:rowOff>57150</xdr:rowOff>
    </xdr:from>
    <xdr:to>
      <xdr:col>2</xdr:col>
      <xdr:colOff>1057275</xdr:colOff>
      <xdr:row>21</xdr:row>
      <xdr:rowOff>1009650</xdr:rowOff>
    </xdr:to>
    <xdr:pic>
      <xdr:nvPicPr>
        <xdr:cNvPr id="77466" name="Picture 4">
          <a:extLst>
            <a:ext uri="{FF2B5EF4-FFF2-40B4-BE49-F238E27FC236}">
              <a16:creationId xmlns:a16="http://schemas.microsoft.com/office/drawing/2014/main" id="{1511B8AD-417D-6904-74D8-67769C936D0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7686675"/>
          <a:ext cx="704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19</xdr:row>
      <xdr:rowOff>104775</xdr:rowOff>
    </xdr:from>
    <xdr:to>
      <xdr:col>2</xdr:col>
      <xdr:colOff>1076325</xdr:colOff>
      <xdr:row>19</xdr:row>
      <xdr:rowOff>762000</xdr:rowOff>
    </xdr:to>
    <xdr:pic>
      <xdr:nvPicPr>
        <xdr:cNvPr id="77467" name="Picture 5">
          <a:extLst>
            <a:ext uri="{FF2B5EF4-FFF2-40B4-BE49-F238E27FC236}">
              <a16:creationId xmlns:a16="http://schemas.microsoft.com/office/drawing/2014/main" id="{D8742747-AC96-E6F7-1DA9-396D6A16C6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1725" y="6667500"/>
          <a:ext cx="581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17</xdr:row>
      <xdr:rowOff>66675</xdr:rowOff>
    </xdr:from>
    <xdr:to>
      <xdr:col>2</xdr:col>
      <xdr:colOff>1066800</xdr:colOff>
      <xdr:row>17</xdr:row>
      <xdr:rowOff>1228725</xdr:rowOff>
    </xdr:to>
    <xdr:pic>
      <xdr:nvPicPr>
        <xdr:cNvPr id="77468" name="Picture 6">
          <a:extLst>
            <a:ext uri="{FF2B5EF4-FFF2-40B4-BE49-F238E27FC236}">
              <a16:creationId xmlns:a16="http://schemas.microsoft.com/office/drawing/2014/main" id="{D9A0FBD0-BED7-6E52-181B-5DFE83DE277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62675" y="5029200"/>
          <a:ext cx="5905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16</xdr:row>
      <xdr:rowOff>152400</xdr:rowOff>
    </xdr:from>
    <xdr:to>
      <xdr:col>2</xdr:col>
      <xdr:colOff>1295400</xdr:colOff>
      <xdr:row>16</xdr:row>
      <xdr:rowOff>1219200</xdr:rowOff>
    </xdr:to>
    <xdr:pic>
      <xdr:nvPicPr>
        <xdr:cNvPr id="77469" name="Picture 7">
          <a:extLst>
            <a:ext uri="{FF2B5EF4-FFF2-40B4-BE49-F238E27FC236}">
              <a16:creationId xmlns:a16="http://schemas.microsoft.com/office/drawing/2014/main" id="{271A6216-B8A6-7FA2-5269-547B273A51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867400" y="3667125"/>
          <a:ext cx="11144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08FF6-49A8-4937-B9DC-2622D5FA0F6C}">
  <dimension ref="A1:E9"/>
  <sheetViews>
    <sheetView topLeftCell="A2" workbookViewId="0">
      <selection activeCell="B10" sqref="B10"/>
    </sheetView>
  </sheetViews>
  <sheetFormatPr defaultColWidth="10.28515625" defaultRowHeight="15"/>
  <cols>
    <col min="1" max="1" width="17.85546875" style="299" customWidth="1"/>
    <col min="2" max="2" width="39.85546875" style="300" customWidth="1"/>
    <col min="3" max="3" width="31.5703125" style="300" customWidth="1"/>
    <col min="4" max="5" width="17.42578125" style="301" customWidth="1"/>
    <col min="6" max="16384" width="10.28515625" style="300"/>
  </cols>
  <sheetData>
    <row r="1" spans="1:5" ht="20.25" customHeight="1">
      <c r="A1" s="400"/>
      <c r="B1" s="401"/>
      <c r="C1" s="401"/>
      <c r="D1" s="402"/>
      <c r="E1" s="402"/>
    </row>
    <row r="2" spans="1:5" ht="90" customHeight="1">
      <c r="A2" s="27"/>
      <c r="B2" s="302" t="s">
        <v>0</v>
      </c>
      <c r="C2" s="26"/>
      <c r="D2" s="27"/>
      <c r="E2" s="27"/>
    </row>
    <row r="3" spans="1:5" ht="18" customHeight="1">
      <c r="A3" s="303" t="s">
        <v>1</v>
      </c>
      <c r="B3" s="304" t="s">
        <v>2</v>
      </c>
      <c r="C3" s="305" t="s">
        <v>3</v>
      </c>
      <c r="D3" s="303" t="s">
        <v>4</v>
      </c>
      <c r="E3" s="303" t="s">
        <v>5</v>
      </c>
    </row>
    <row r="4" spans="1:5" ht="39" customHeight="1">
      <c r="A4" s="403" t="s">
        <v>6</v>
      </c>
      <c r="B4" s="404"/>
      <c r="C4" s="404"/>
      <c r="D4" s="405"/>
      <c r="E4" s="406"/>
    </row>
    <row r="5" spans="1:5" ht="87.95" customHeight="1">
      <c r="A5" s="315" t="s">
        <v>7</v>
      </c>
      <c r="B5" s="331" t="s">
        <v>8</v>
      </c>
      <c r="C5" s="308"/>
      <c r="D5" s="309">
        <f>E5/1.18</f>
        <v>31355.932203389832</v>
      </c>
      <c r="E5" s="398">
        <v>37000</v>
      </c>
    </row>
    <row r="6" spans="1:5" ht="105" customHeight="1">
      <c r="A6" s="310" t="s">
        <v>9</v>
      </c>
      <c r="B6" s="312" t="s">
        <v>10</v>
      </c>
      <c r="C6" s="312"/>
      <c r="D6" s="309">
        <f>E6/1.18</f>
        <v>211864.40677966102</v>
      </c>
      <c r="E6" s="399">
        <v>250000</v>
      </c>
    </row>
    <row r="7" spans="1:5" ht="146.1" customHeight="1">
      <c r="A7" s="315" t="s">
        <v>11</v>
      </c>
      <c r="B7" s="312" t="s">
        <v>12</v>
      </c>
      <c r="C7" s="308"/>
      <c r="D7" s="309">
        <f>E7/1.18</f>
        <v>144067.79661016949</v>
      </c>
      <c r="E7" s="399">
        <v>170000</v>
      </c>
    </row>
    <row r="8" spans="1:5" s="17" customFormat="1" ht="104.1" customHeight="1">
      <c r="A8" s="407" t="s">
        <v>13</v>
      </c>
      <c r="B8" s="408"/>
      <c r="C8" s="409"/>
      <c r="D8" s="408"/>
      <c r="E8" s="410"/>
    </row>
    <row r="9" spans="1:5" ht="19.5" customHeight="1">
      <c r="A9" s="411"/>
      <c r="B9" s="412"/>
      <c r="C9" s="412"/>
      <c r="D9" s="413"/>
      <c r="E9" s="413"/>
    </row>
  </sheetData>
  <mergeCells count="4">
    <mergeCell ref="A1:E1"/>
    <mergeCell ref="A4:E4"/>
    <mergeCell ref="A8:E8"/>
    <mergeCell ref="A9:E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D1328-210C-42F4-B966-33921663F806}">
  <dimension ref="A1:IN458"/>
  <sheetViews>
    <sheetView topLeftCell="A7" zoomScaleSheetLayoutView="100" workbookViewId="0">
      <selection activeCell="C11" sqref="C11"/>
    </sheetView>
  </sheetViews>
  <sheetFormatPr defaultColWidth="10.42578125" defaultRowHeight="12.75"/>
  <cols>
    <col min="1" max="1" width="21.28515625" style="122" customWidth="1"/>
    <col min="2" max="2" width="56.28515625" style="122" customWidth="1"/>
    <col min="3" max="3" width="25.28515625" style="122" customWidth="1"/>
    <col min="4" max="5" width="16.5703125" style="192" customWidth="1"/>
    <col min="6" max="248" width="10.42578125" style="122"/>
    <col min="249" max="16384" width="10.42578125" style="194"/>
  </cols>
  <sheetData>
    <row r="1" spans="1:5" s="122" customFormat="1" ht="27" customHeight="1">
      <c r="A1" s="195"/>
      <c r="B1" s="434"/>
      <c r="C1" s="196"/>
      <c r="D1" s="436" t="s">
        <v>584</v>
      </c>
      <c r="E1" s="436"/>
    </row>
    <row r="2" spans="1:5" s="122" customFormat="1" ht="29.25" customHeight="1">
      <c r="A2" s="197"/>
      <c r="B2" s="435"/>
      <c r="C2" s="198"/>
      <c r="D2" s="436"/>
      <c r="E2" s="436"/>
    </row>
    <row r="3" spans="1:5" s="122" customFormat="1" ht="19.899999999999999" customHeight="1">
      <c r="A3" s="199" t="s">
        <v>1</v>
      </c>
      <c r="B3" s="200" t="s">
        <v>2</v>
      </c>
      <c r="C3" s="200" t="s">
        <v>585</v>
      </c>
      <c r="D3" s="201"/>
      <c r="E3" s="201"/>
    </row>
    <row r="4" spans="1:5" s="122" customFormat="1" ht="19.899999999999999" customHeight="1">
      <c r="A4" s="432" t="s">
        <v>586</v>
      </c>
      <c r="B4" s="432"/>
      <c r="C4" s="433"/>
      <c r="D4" s="432"/>
      <c r="E4" s="432"/>
    </row>
    <row r="5" spans="1:5" s="122" customFormat="1" ht="38.25">
      <c r="A5" s="203" t="s">
        <v>587</v>
      </c>
      <c r="B5" s="204" t="s">
        <v>588</v>
      </c>
      <c r="C5" s="202"/>
      <c r="D5" s="205">
        <f t="shared" ref="D5:D13" si="0">E5/1.18</f>
        <v>319000.00000000006</v>
      </c>
      <c r="E5" s="205">
        <v>376420.00000000006</v>
      </c>
    </row>
    <row r="6" spans="1:5" s="122" customFormat="1" ht="19.899999999999999" customHeight="1">
      <c r="A6" s="432" t="s">
        <v>589</v>
      </c>
      <c r="B6" s="432"/>
      <c r="C6" s="433"/>
      <c r="D6" s="432"/>
      <c r="E6" s="432"/>
    </row>
    <row r="7" spans="1:5" s="122" customFormat="1" ht="51">
      <c r="A7" s="203" t="s">
        <v>590</v>
      </c>
      <c r="B7" s="204" t="s">
        <v>591</v>
      </c>
      <c r="C7" s="202"/>
      <c r="D7" s="205">
        <f t="shared" si="0"/>
        <v>231000</v>
      </c>
      <c r="E7" s="205">
        <v>272580</v>
      </c>
    </row>
    <row r="8" spans="1:5" s="122" customFormat="1" ht="51">
      <c r="A8" s="203" t="s">
        <v>592</v>
      </c>
      <c r="B8" s="204" t="s">
        <v>593</v>
      </c>
      <c r="C8" s="206"/>
      <c r="D8" s="205">
        <f t="shared" si="0"/>
        <v>308000.00000000006</v>
      </c>
      <c r="E8" s="205">
        <v>363440.00000000006</v>
      </c>
    </row>
    <row r="9" spans="1:5" s="122" customFormat="1" ht="51">
      <c r="A9" s="207" t="s">
        <v>594</v>
      </c>
      <c r="B9" s="208" t="s">
        <v>595</v>
      </c>
      <c r="C9" s="209"/>
      <c r="D9" s="205">
        <f t="shared" si="0"/>
        <v>572000</v>
      </c>
      <c r="E9" s="205">
        <v>674960</v>
      </c>
    </row>
    <row r="10" spans="1:5" s="122" customFormat="1" ht="70.5" customHeight="1">
      <c r="A10" s="210" t="s">
        <v>596</v>
      </c>
      <c r="B10" s="211" t="s">
        <v>597</v>
      </c>
      <c r="C10" s="207"/>
      <c r="D10" s="205">
        <f t="shared" si="0"/>
        <v>880000.00000000012</v>
      </c>
      <c r="E10" s="205">
        <v>1038400.0000000001</v>
      </c>
    </row>
    <row r="11" spans="1:5" s="122" customFormat="1" ht="70.5" customHeight="1">
      <c r="A11" s="210" t="s">
        <v>598</v>
      </c>
      <c r="B11" s="211" t="s">
        <v>599</v>
      </c>
      <c r="C11" s="207"/>
      <c r="D11" s="205">
        <f t="shared" si="0"/>
        <v>1320000.0000000002</v>
      </c>
      <c r="E11" s="205">
        <v>1557600.0000000002</v>
      </c>
    </row>
    <row r="12" spans="1:5" s="122" customFormat="1" ht="51" customHeight="1">
      <c r="A12" s="210" t="s">
        <v>600</v>
      </c>
      <c r="B12" s="211" t="s">
        <v>601</v>
      </c>
      <c r="C12" s="207"/>
      <c r="D12" s="205">
        <f t="shared" si="0"/>
        <v>1837000</v>
      </c>
      <c r="E12" s="205">
        <v>2167660</v>
      </c>
    </row>
    <row r="13" spans="1:5" s="122" customFormat="1" ht="51" customHeight="1">
      <c r="A13" s="210" t="s">
        <v>602</v>
      </c>
      <c r="B13" s="211" t="s">
        <v>603</v>
      </c>
      <c r="C13" s="207"/>
      <c r="D13" s="205">
        <f t="shared" si="0"/>
        <v>2383700</v>
      </c>
      <c r="E13" s="205">
        <v>2812766</v>
      </c>
    </row>
    <row r="14" spans="1:5" s="122" customFormat="1" ht="19.899999999999999" customHeight="1">
      <c r="A14" s="432" t="s">
        <v>604</v>
      </c>
      <c r="B14" s="432"/>
      <c r="C14" s="432"/>
      <c r="D14" s="432"/>
      <c r="E14" s="432"/>
    </row>
    <row r="15" spans="1:5" s="122" customFormat="1" ht="73.900000000000006" customHeight="1">
      <c r="A15" s="210" t="s">
        <v>605</v>
      </c>
      <c r="B15" s="212" t="s">
        <v>606</v>
      </c>
      <c r="C15" s="207"/>
      <c r="D15" s="205">
        <f>E15/1.18</f>
        <v>506000</v>
      </c>
      <c r="E15" s="205">
        <v>597080</v>
      </c>
    </row>
    <row r="16" spans="1:5" s="122" customFormat="1" ht="54" customHeight="1">
      <c r="A16" s="207" t="s">
        <v>607</v>
      </c>
      <c r="B16" s="212" t="s">
        <v>608</v>
      </c>
      <c r="C16" s="207"/>
      <c r="D16" s="205">
        <f>E16/1.18</f>
        <v>638000.00000000012</v>
      </c>
      <c r="E16" s="205">
        <v>752840.00000000012</v>
      </c>
    </row>
    <row r="17" spans="1:5" s="122" customFormat="1" ht="19.899999999999999" customHeight="1">
      <c r="A17" s="432" t="s">
        <v>609</v>
      </c>
      <c r="B17" s="432"/>
      <c r="C17" s="432"/>
      <c r="D17" s="432"/>
      <c r="E17" s="432"/>
    </row>
    <row r="18" spans="1:5" s="122" customFormat="1" ht="61.9" customHeight="1">
      <c r="A18" s="210" t="s">
        <v>610</v>
      </c>
      <c r="B18" s="211" t="s">
        <v>611</v>
      </c>
      <c r="C18" s="207"/>
      <c r="D18" s="205">
        <f>E18/1.18</f>
        <v>880000.00000000012</v>
      </c>
      <c r="E18" s="205">
        <v>1038400.0000000001</v>
      </c>
    </row>
    <row r="19" spans="1:5" s="122" customFormat="1">
      <c r="D19" s="192"/>
      <c r="E19" s="192"/>
    </row>
    <row r="20" spans="1:5" s="122" customFormat="1">
      <c r="D20" s="192"/>
      <c r="E20" s="192"/>
    </row>
    <row r="21" spans="1:5" s="122" customFormat="1">
      <c r="D21" s="192"/>
      <c r="E21" s="192"/>
    </row>
    <row r="22" spans="1:5" s="122" customFormat="1">
      <c r="D22" s="192"/>
      <c r="E22" s="192"/>
    </row>
    <row r="23" spans="1:5" s="122" customFormat="1">
      <c r="D23" s="192"/>
      <c r="E23" s="192"/>
    </row>
    <row r="24" spans="1:5" s="122" customFormat="1">
      <c r="D24" s="192"/>
      <c r="E24" s="192"/>
    </row>
    <row r="25" spans="1:5" s="122" customFormat="1">
      <c r="D25" s="192"/>
      <c r="E25" s="192"/>
    </row>
    <row r="26" spans="1:5" s="122" customFormat="1">
      <c r="D26" s="192"/>
      <c r="E26" s="192"/>
    </row>
    <row r="27" spans="1:5" s="122" customFormat="1">
      <c r="D27" s="192"/>
      <c r="E27" s="192"/>
    </row>
    <row r="28" spans="1:5" s="122" customFormat="1">
      <c r="D28" s="192"/>
      <c r="E28" s="192"/>
    </row>
    <row r="29" spans="1:5" s="122" customFormat="1">
      <c r="D29" s="192"/>
      <c r="E29" s="192"/>
    </row>
    <row r="30" spans="1:5" s="122" customFormat="1">
      <c r="D30" s="192"/>
      <c r="E30" s="192"/>
    </row>
    <row r="31" spans="1:5" s="122" customFormat="1">
      <c r="D31" s="192"/>
      <c r="E31" s="192"/>
    </row>
    <row r="32" spans="1:5" s="122" customFormat="1">
      <c r="D32" s="192"/>
      <c r="E32" s="192"/>
    </row>
    <row r="33" spans="4:5" s="122" customFormat="1">
      <c r="D33" s="192"/>
      <c r="E33" s="192"/>
    </row>
    <row r="34" spans="4:5" s="122" customFormat="1">
      <c r="D34" s="192"/>
      <c r="E34" s="192"/>
    </row>
    <row r="35" spans="4:5" s="122" customFormat="1">
      <c r="D35" s="192"/>
      <c r="E35" s="192"/>
    </row>
    <row r="36" spans="4:5" s="122" customFormat="1">
      <c r="D36" s="192"/>
      <c r="E36" s="192"/>
    </row>
    <row r="37" spans="4:5" s="122" customFormat="1">
      <c r="D37" s="192"/>
      <c r="E37" s="192"/>
    </row>
    <row r="38" spans="4:5" s="122" customFormat="1">
      <c r="D38" s="192"/>
      <c r="E38" s="192"/>
    </row>
    <row r="39" spans="4:5" s="122" customFormat="1">
      <c r="D39" s="192"/>
      <c r="E39" s="192"/>
    </row>
    <row r="40" spans="4:5" s="122" customFormat="1">
      <c r="D40" s="192"/>
      <c r="E40" s="192"/>
    </row>
    <row r="41" spans="4:5" s="122" customFormat="1">
      <c r="D41" s="192"/>
      <c r="E41" s="192"/>
    </row>
    <row r="42" spans="4:5" s="122" customFormat="1">
      <c r="D42" s="192"/>
      <c r="E42" s="192"/>
    </row>
    <row r="43" spans="4:5" s="122" customFormat="1">
      <c r="D43" s="192"/>
      <c r="E43" s="192"/>
    </row>
    <row r="44" spans="4:5" s="122" customFormat="1">
      <c r="D44" s="192"/>
      <c r="E44" s="192"/>
    </row>
    <row r="45" spans="4:5" s="122" customFormat="1">
      <c r="D45" s="192"/>
      <c r="E45" s="192"/>
    </row>
    <row r="46" spans="4:5" s="122" customFormat="1">
      <c r="D46" s="192"/>
      <c r="E46" s="192"/>
    </row>
    <row r="47" spans="4:5" s="122" customFormat="1">
      <c r="D47" s="192"/>
      <c r="E47" s="192"/>
    </row>
    <row r="48" spans="4:5" s="122" customFormat="1">
      <c r="D48" s="192"/>
      <c r="E48" s="192"/>
    </row>
    <row r="49" spans="4:5" s="122" customFormat="1">
      <c r="D49" s="192"/>
      <c r="E49" s="192"/>
    </row>
    <row r="50" spans="4:5" s="122" customFormat="1">
      <c r="D50" s="192"/>
      <c r="E50" s="192"/>
    </row>
    <row r="51" spans="4:5" s="122" customFormat="1">
      <c r="D51" s="192"/>
      <c r="E51" s="192"/>
    </row>
    <row r="52" spans="4:5" s="122" customFormat="1">
      <c r="D52" s="192"/>
      <c r="E52" s="192"/>
    </row>
    <row r="53" spans="4:5" s="122" customFormat="1">
      <c r="D53" s="192"/>
      <c r="E53" s="192"/>
    </row>
    <row r="54" spans="4:5" s="122" customFormat="1">
      <c r="D54" s="192"/>
      <c r="E54" s="192"/>
    </row>
    <row r="55" spans="4:5" s="122" customFormat="1">
      <c r="D55" s="192"/>
      <c r="E55" s="192"/>
    </row>
    <row r="56" spans="4:5" s="122" customFormat="1">
      <c r="D56" s="192"/>
      <c r="E56" s="192"/>
    </row>
    <row r="57" spans="4:5" s="122" customFormat="1">
      <c r="D57" s="192"/>
      <c r="E57" s="192"/>
    </row>
    <row r="58" spans="4:5" s="122" customFormat="1">
      <c r="D58" s="192"/>
      <c r="E58" s="192"/>
    </row>
    <row r="59" spans="4:5" s="122" customFormat="1">
      <c r="D59" s="192"/>
      <c r="E59" s="192"/>
    </row>
    <row r="60" spans="4:5" s="122" customFormat="1">
      <c r="D60" s="192"/>
      <c r="E60" s="192"/>
    </row>
    <row r="61" spans="4:5" s="122" customFormat="1">
      <c r="D61" s="192"/>
      <c r="E61" s="192"/>
    </row>
    <row r="62" spans="4:5" s="122" customFormat="1">
      <c r="D62" s="192"/>
      <c r="E62" s="192"/>
    </row>
    <row r="63" spans="4:5" s="122" customFormat="1">
      <c r="D63" s="192"/>
      <c r="E63" s="192"/>
    </row>
    <row r="64" spans="4:5" s="122" customFormat="1">
      <c r="D64" s="192"/>
      <c r="E64" s="192"/>
    </row>
    <row r="65" spans="4:5" s="122" customFormat="1">
      <c r="D65" s="192"/>
      <c r="E65" s="192"/>
    </row>
    <row r="66" spans="4:5" s="122" customFormat="1">
      <c r="D66" s="192"/>
      <c r="E66" s="192"/>
    </row>
    <row r="67" spans="4:5" s="122" customFormat="1">
      <c r="D67" s="192"/>
      <c r="E67" s="192"/>
    </row>
    <row r="68" spans="4:5" s="122" customFormat="1">
      <c r="D68" s="192"/>
      <c r="E68" s="192"/>
    </row>
    <row r="69" spans="4:5" s="122" customFormat="1">
      <c r="D69" s="192"/>
      <c r="E69" s="192"/>
    </row>
    <row r="70" spans="4:5" s="122" customFormat="1">
      <c r="D70" s="192"/>
      <c r="E70" s="192"/>
    </row>
    <row r="71" spans="4:5" s="122" customFormat="1">
      <c r="D71" s="192"/>
      <c r="E71" s="192"/>
    </row>
    <row r="72" spans="4:5" s="122" customFormat="1">
      <c r="D72" s="192"/>
      <c r="E72" s="192"/>
    </row>
    <row r="73" spans="4:5" s="122" customFormat="1">
      <c r="D73" s="192"/>
      <c r="E73" s="192"/>
    </row>
    <row r="74" spans="4:5" s="122" customFormat="1">
      <c r="D74" s="192"/>
      <c r="E74" s="192"/>
    </row>
    <row r="75" spans="4:5" s="122" customFormat="1">
      <c r="D75" s="192"/>
      <c r="E75" s="192"/>
    </row>
    <row r="76" spans="4:5" s="122" customFormat="1">
      <c r="D76" s="192"/>
      <c r="E76" s="192"/>
    </row>
    <row r="77" spans="4:5" s="122" customFormat="1">
      <c r="D77" s="192"/>
      <c r="E77" s="192"/>
    </row>
    <row r="78" spans="4:5" s="122" customFormat="1">
      <c r="D78" s="192"/>
      <c r="E78" s="192"/>
    </row>
    <row r="79" spans="4:5" s="122" customFormat="1">
      <c r="D79" s="192"/>
      <c r="E79" s="192"/>
    </row>
    <row r="80" spans="4:5" s="122" customFormat="1">
      <c r="D80" s="192"/>
      <c r="E80" s="192"/>
    </row>
    <row r="81" spans="4:5" s="122" customFormat="1">
      <c r="D81" s="192"/>
      <c r="E81" s="192"/>
    </row>
    <row r="82" spans="4:5" s="122" customFormat="1">
      <c r="D82" s="192"/>
      <c r="E82" s="192"/>
    </row>
    <row r="83" spans="4:5" s="122" customFormat="1">
      <c r="D83" s="192"/>
      <c r="E83" s="192"/>
    </row>
    <row r="84" spans="4:5" s="122" customFormat="1">
      <c r="D84" s="192"/>
      <c r="E84" s="192"/>
    </row>
    <row r="85" spans="4:5" s="122" customFormat="1">
      <c r="D85" s="192"/>
      <c r="E85" s="192"/>
    </row>
    <row r="86" spans="4:5" s="122" customFormat="1">
      <c r="D86" s="192"/>
      <c r="E86" s="192"/>
    </row>
    <row r="87" spans="4:5" s="122" customFormat="1">
      <c r="D87" s="192"/>
      <c r="E87" s="192"/>
    </row>
    <row r="88" spans="4:5" s="122" customFormat="1">
      <c r="D88" s="192"/>
      <c r="E88" s="192"/>
    </row>
    <row r="89" spans="4:5" s="122" customFormat="1">
      <c r="D89" s="192"/>
      <c r="E89" s="192"/>
    </row>
    <row r="90" spans="4:5" s="122" customFormat="1">
      <c r="D90" s="192"/>
      <c r="E90" s="192"/>
    </row>
    <row r="91" spans="4:5" s="122" customFormat="1">
      <c r="D91" s="192"/>
      <c r="E91" s="192"/>
    </row>
    <row r="92" spans="4:5" s="122" customFormat="1">
      <c r="D92" s="192"/>
      <c r="E92" s="192"/>
    </row>
    <row r="93" spans="4:5" s="122" customFormat="1">
      <c r="D93" s="192"/>
      <c r="E93" s="192"/>
    </row>
    <row r="94" spans="4:5" s="122" customFormat="1">
      <c r="D94" s="192"/>
      <c r="E94" s="192"/>
    </row>
    <row r="95" spans="4:5" s="122" customFormat="1">
      <c r="D95" s="192"/>
      <c r="E95" s="192"/>
    </row>
    <row r="96" spans="4:5" s="122" customFormat="1">
      <c r="D96" s="192"/>
      <c r="E96" s="192"/>
    </row>
    <row r="97" spans="4:5" s="122" customFormat="1">
      <c r="D97" s="192"/>
      <c r="E97" s="192"/>
    </row>
    <row r="98" spans="4:5" s="122" customFormat="1">
      <c r="D98" s="192"/>
      <c r="E98" s="192"/>
    </row>
    <row r="99" spans="4:5" s="122" customFormat="1">
      <c r="D99" s="192"/>
      <c r="E99" s="192"/>
    </row>
    <row r="100" spans="4:5" s="122" customFormat="1">
      <c r="D100" s="192"/>
      <c r="E100" s="192"/>
    </row>
    <row r="101" spans="4:5" s="122" customFormat="1">
      <c r="D101" s="192"/>
      <c r="E101" s="192"/>
    </row>
    <row r="102" spans="4:5" s="122" customFormat="1">
      <c r="D102" s="192"/>
      <c r="E102" s="192"/>
    </row>
    <row r="103" spans="4:5" s="122" customFormat="1">
      <c r="D103" s="192"/>
      <c r="E103" s="192"/>
    </row>
    <row r="104" spans="4:5" s="122" customFormat="1">
      <c r="D104" s="192"/>
      <c r="E104" s="192"/>
    </row>
    <row r="105" spans="4:5" s="122" customFormat="1">
      <c r="D105" s="192"/>
      <c r="E105" s="192"/>
    </row>
    <row r="106" spans="4:5" s="122" customFormat="1">
      <c r="D106" s="192"/>
      <c r="E106" s="192"/>
    </row>
    <row r="107" spans="4:5" s="122" customFormat="1">
      <c r="D107" s="192"/>
      <c r="E107" s="192"/>
    </row>
    <row r="108" spans="4:5" s="122" customFormat="1">
      <c r="D108" s="192"/>
      <c r="E108" s="192"/>
    </row>
    <row r="109" spans="4:5" s="122" customFormat="1">
      <c r="D109" s="192"/>
      <c r="E109" s="192"/>
    </row>
    <row r="110" spans="4:5" s="122" customFormat="1">
      <c r="D110" s="192"/>
      <c r="E110" s="192"/>
    </row>
    <row r="111" spans="4:5" s="122" customFormat="1">
      <c r="D111" s="192"/>
      <c r="E111" s="192"/>
    </row>
    <row r="112" spans="4:5" s="122" customFormat="1">
      <c r="D112" s="192"/>
      <c r="E112" s="192"/>
    </row>
    <row r="113" spans="4:5" s="122" customFormat="1">
      <c r="D113" s="192"/>
      <c r="E113" s="192"/>
    </row>
    <row r="114" spans="4:5" s="122" customFormat="1">
      <c r="D114" s="192"/>
      <c r="E114" s="192"/>
    </row>
    <row r="115" spans="4:5" s="122" customFormat="1">
      <c r="D115" s="192"/>
      <c r="E115" s="192"/>
    </row>
    <row r="116" spans="4:5" s="122" customFormat="1">
      <c r="D116" s="192"/>
      <c r="E116" s="192"/>
    </row>
    <row r="117" spans="4:5" s="122" customFormat="1">
      <c r="D117" s="192"/>
      <c r="E117" s="192"/>
    </row>
    <row r="118" spans="4:5" s="122" customFormat="1">
      <c r="D118" s="192"/>
      <c r="E118" s="192"/>
    </row>
    <row r="119" spans="4:5" s="122" customFormat="1">
      <c r="D119" s="192"/>
      <c r="E119" s="192"/>
    </row>
    <row r="120" spans="4:5" s="122" customFormat="1">
      <c r="D120" s="192"/>
      <c r="E120" s="192"/>
    </row>
    <row r="121" spans="4:5" s="122" customFormat="1">
      <c r="D121" s="192"/>
      <c r="E121" s="192"/>
    </row>
    <row r="122" spans="4:5" s="122" customFormat="1">
      <c r="D122" s="192"/>
      <c r="E122" s="192"/>
    </row>
    <row r="123" spans="4:5" s="122" customFormat="1">
      <c r="D123" s="192"/>
      <c r="E123" s="192"/>
    </row>
    <row r="124" spans="4:5" s="122" customFormat="1">
      <c r="D124" s="192"/>
      <c r="E124" s="192"/>
    </row>
    <row r="125" spans="4:5" s="122" customFormat="1">
      <c r="D125" s="192"/>
      <c r="E125" s="192"/>
    </row>
    <row r="126" spans="4:5" s="122" customFormat="1">
      <c r="D126" s="192"/>
      <c r="E126" s="192"/>
    </row>
    <row r="127" spans="4:5" s="122" customFormat="1">
      <c r="D127" s="192"/>
      <c r="E127" s="192"/>
    </row>
    <row r="128" spans="4:5" s="122" customFormat="1">
      <c r="D128" s="192"/>
      <c r="E128" s="192"/>
    </row>
    <row r="129" spans="4:5" s="122" customFormat="1">
      <c r="D129" s="192"/>
      <c r="E129" s="192"/>
    </row>
    <row r="130" spans="4:5" s="122" customFormat="1">
      <c r="D130" s="192"/>
      <c r="E130" s="192"/>
    </row>
    <row r="131" spans="4:5" s="122" customFormat="1">
      <c r="D131" s="192"/>
      <c r="E131" s="192"/>
    </row>
    <row r="132" spans="4:5" s="122" customFormat="1">
      <c r="D132" s="192"/>
      <c r="E132" s="192"/>
    </row>
    <row r="133" spans="4:5" s="122" customFormat="1">
      <c r="D133" s="192"/>
      <c r="E133" s="192"/>
    </row>
    <row r="134" spans="4:5" s="122" customFormat="1">
      <c r="D134" s="192"/>
      <c r="E134" s="192"/>
    </row>
    <row r="135" spans="4:5" s="122" customFormat="1">
      <c r="D135" s="192"/>
      <c r="E135" s="192"/>
    </row>
    <row r="136" spans="4:5" s="122" customFormat="1">
      <c r="D136" s="192"/>
      <c r="E136" s="192"/>
    </row>
    <row r="137" spans="4:5" s="122" customFormat="1">
      <c r="D137" s="192"/>
      <c r="E137" s="192"/>
    </row>
    <row r="138" spans="4:5" s="122" customFormat="1">
      <c r="D138" s="192"/>
      <c r="E138" s="192"/>
    </row>
    <row r="139" spans="4:5" s="122" customFormat="1">
      <c r="D139" s="192"/>
      <c r="E139" s="192"/>
    </row>
    <row r="140" spans="4:5" s="122" customFormat="1">
      <c r="D140" s="192"/>
      <c r="E140" s="192"/>
    </row>
    <row r="141" spans="4:5" s="122" customFormat="1">
      <c r="D141" s="192"/>
      <c r="E141" s="192"/>
    </row>
    <row r="142" spans="4:5" s="122" customFormat="1">
      <c r="D142" s="192"/>
      <c r="E142" s="192"/>
    </row>
    <row r="143" spans="4:5" s="122" customFormat="1">
      <c r="D143" s="192"/>
      <c r="E143" s="192"/>
    </row>
    <row r="144" spans="4:5" s="122" customFormat="1">
      <c r="D144" s="192"/>
      <c r="E144" s="192"/>
    </row>
    <row r="145" spans="4:5" s="122" customFormat="1">
      <c r="D145" s="192"/>
      <c r="E145" s="192"/>
    </row>
    <row r="146" spans="4:5" s="122" customFormat="1">
      <c r="D146" s="192"/>
      <c r="E146" s="192"/>
    </row>
    <row r="147" spans="4:5" s="122" customFormat="1">
      <c r="D147" s="192"/>
      <c r="E147" s="192"/>
    </row>
    <row r="148" spans="4:5" s="122" customFormat="1">
      <c r="D148" s="192"/>
      <c r="E148" s="192"/>
    </row>
    <row r="149" spans="4:5" s="122" customFormat="1">
      <c r="D149" s="192"/>
      <c r="E149" s="192"/>
    </row>
    <row r="150" spans="4:5" s="122" customFormat="1">
      <c r="D150" s="192"/>
      <c r="E150" s="192"/>
    </row>
    <row r="151" spans="4:5" s="122" customFormat="1">
      <c r="D151" s="192"/>
      <c r="E151" s="192"/>
    </row>
    <row r="152" spans="4:5" s="122" customFormat="1">
      <c r="D152" s="192"/>
      <c r="E152" s="192"/>
    </row>
    <row r="153" spans="4:5" s="122" customFormat="1">
      <c r="D153" s="192"/>
      <c r="E153" s="192"/>
    </row>
    <row r="154" spans="4:5" s="122" customFormat="1">
      <c r="D154" s="192"/>
      <c r="E154" s="192"/>
    </row>
    <row r="155" spans="4:5" s="122" customFormat="1">
      <c r="D155" s="192"/>
      <c r="E155" s="192"/>
    </row>
    <row r="156" spans="4:5" s="122" customFormat="1">
      <c r="D156" s="192"/>
      <c r="E156" s="192"/>
    </row>
    <row r="157" spans="4:5" s="122" customFormat="1">
      <c r="D157" s="192"/>
      <c r="E157" s="192"/>
    </row>
    <row r="158" spans="4:5" s="122" customFormat="1">
      <c r="D158" s="192"/>
      <c r="E158" s="192"/>
    </row>
    <row r="159" spans="4:5" s="122" customFormat="1">
      <c r="D159" s="192"/>
      <c r="E159" s="192"/>
    </row>
    <row r="160" spans="4:5" s="122" customFormat="1">
      <c r="D160" s="192"/>
      <c r="E160" s="192"/>
    </row>
    <row r="161" spans="4:5" s="122" customFormat="1">
      <c r="D161" s="192"/>
      <c r="E161" s="192"/>
    </row>
    <row r="162" spans="4:5" s="122" customFormat="1">
      <c r="D162" s="192"/>
      <c r="E162" s="192"/>
    </row>
    <row r="163" spans="4:5" s="122" customFormat="1">
      <c r="D163" s="192"/>
      <c r="E163" s="192"/>
    </row>
    <row r="164" spans="4:5" s="122" customFormat="1">
      <c r="D164" s="192"/>
      <c r="E164" s="192"/>
    </row>
    <row r="165" spans="4:5" s="122" customFormat="1">
      <c r="D165" s="192"/>
      <c r="E165" s="192"/>
    </row>
    <row r="166" spans="4:5" s="122" customFormat="1">
      <c r="D166" s="192"/>
      <c r="E166" s="192"/>
    </row>
    <row r="167" spans="4:5" s="122" customFormat="1">
      <c r="D167" s="192"/>
      <c r="E167" s="192"/>
    </row>
    <row r="168" spans="4:5" s="122" customFormat="1">
      <c r="D168" s="192"/>
      <c r="E168" s="192"/>
    </row>
    <row r="169" spans="4:5" s="122" customFormat="1">
      <c r="D169" s="192"/>
      <c r="E169" s="192"/>
    </row>
    <row r="170" spans="4:5" s="122" customFormat="1">
      <c r="D170" s="192"/>
      <c r="E170" s="192"/>
    </row>
    <row r="171" spans="4:5" s="122" customFormat="1">
      <c r="D171" s="192"/>
      <c r="E171" s="192"/>
    </row>
    <row r="172" spans="4:5" s="122" customFormat="1">
      <c r="D172" s="192"/>
      <c r="E172" s="192"/>
    </row>
    <row r="173" spans="4:5" s="122" customFormat="1">
      <c r="D173" s="192"/>
      <c r="E173" s="192"/>
    </row>
    <row r="174" spans="4:5" s="122" customFormat="1">
      <c r="D174" s="192"/>
      <c r="E174" s="192"/>
    </row>
    <row r="175" spans="4:5" s="122" customFormat="1">
      <c r="D175" s="192"/>
      <c r="E175" s="192"/>
    </row>
    <row r="176" spans="4:5" s="122" customFormat="1">
      <c r="D176" s="192"/>
      <c r="E176" s="192"/>
    </row>
    <row r="177" spans="4:5" s="122" customFormat="1">
      <c r="D177" s="192"/>
      <c r="E177" s="192"/>
    </row>
    <row r="178" spans="4:5" s="122" customFormat="1">
      <c r="D178" s="192"/>
      <c r="E178" s="192"/>
    </row>
    <row r="179" spans="4:5" s="122" customFormat="1">
      <c r="D179" s="192"/>
      <c r="E179" s="192"/>
    </row>
    <row r="180" spans="4:5" s="122" customFormat="1">
      <c r="D180" s="192"/>
      <c r="E180" s="192"/>
    </row>
    <row r="181" spans="4:5" s="122" customFormat="1">
      <c r="D181" s="192"/>
      <c r="E181" s="192"/>
    </row>
    <row r="182" spans="4:5" s="122" customFormat="1">
      <c r="D182" s="192"/>
      <c r="E182" s="192"/>
    </row>
    <row r="183" spans="4:5" s="122" customFormat="1">
      <c r="D183" s="192"/>
      <c r="E183" s="192"/>
    </row>
    <row r="184" spans="4:5" s="122" customFormat="1">
      <c r="D184" s="192"/>
      <c r="E184" s="192"/>
    </row>
    <row r="185" spans="4:5" s="122" customFormat="1">
      <c r="D185" s="192"/>
      <c r="E185" s="192"/>
    </row>
    <row r="186" spans="4:5" s="122" customFormat="1">
      <c r="D186" s="192"/>
      <c r="E186" s="192"/>
    </row>
    <row r="187" spans="4:5" s="122" customFormat="1">
      <c r="D187" s="192"/>
      <c r="E187" s="192"/>
    </row>
    <row r="188" spans="4:5" s="122" customFormat="1">
      <c r="D188" s="192"/>
      <c r="E188" s="192"/>
    </row>
    <row r="189" spans="4:5" s="122" customFormat="1">
      <c r="D189" s="192"/>
      <c r="E189" s="192"/>
    </row>
    <row r="190" spans="4:5" s="122" customFormat="1">
      <c r="D190" s="192"/>
      <c r="E190" s="192"/>
    </row>
    <row r="191" spans="4:5" s="122" customFormat="1">
      <c r="D191" s="192"/>
      <c r="E191" s="192"/>
    </row>
    <row r="192" spans="4:5" s="122" customFormat="1">
      <c r="D192" s="192"/>
      <c r="E192" s="192"/>
    </row>
    <row r="193" spans="4:5" s="122" customFormat="1">
      <c r="D193" s="192"/>
      <c r="E193" s="192"/>
    </row>
    <row r="194" spans="4:5" s="122" customFormat="1">
      <c r="D194" s="192"/>
      <c r="E194" s="192"/>
    </row>
    <row r="195" spans="4:5" s="122" customFormat="1">
      <c r="D195" s="192"/>
      <c r="E195" s="192"/>
    </row>
    <row r="196" spans="4:5" s="122" customFormat="1">
      <c r="D196" s="192"/>
      <c r="E196" s="192"/>
    </row>
    <row r="197" spans="4:5" s="122" customFormat="1">
      <c r="D197" s="192"/>
      <c r="E197" s="192"/>
    </row>
    <row r="198" spans="4:5" s="122" customFormat="1">
      <c r="D198" s="192"/>
      <c r="E198" s="192"/>
    </row>
    <row r="199" spans="4:5" s="122" customFormat="1">
      <c r="D199" s="192"/>
      <c r="E199" s="192"/>
    </row>
    <row r="200" spans="4:5" s="122" customFormat="1">
      <c r="D200" s="192"/>
      <c r="E200" s="192"/>
    </row>
    <row r="201" spans="4:5" s="122" customFormat="1">
      <c r="D201" s="192"/>
      <c r="E201" s="192"/>
    </row>
    <row r="202" spans="4:5" s="122" customFormat="1">
      <c r="D202" s="192"/>
      <c r="E202" s="192"/>
    </row>
    <row r="203" spans="4:5" s="122" customFormat="1">
      <c r="D203" s="192"/>
      <c r="E203" s="192"/>
    </row>
    <row r="204" spans="4:5" s="122" customFormat="1">
      <c r="D204" s="192"/>
      <c r="E204" s="192"/>
    </row>
    <row r="205" spans="4:5" s="122" customFormat="1">
      <c r="D205" s="192"/>
      <c r="E205" s="192"/>
    </row>
    <row r="206" spans="4:5" s="122" customFormat="1">
      <c r="D206" s="192"/>
      <c r="E206" s="192"/>
    </row>
    <row r="207" spans="4:5" s="122" customFormat="1">
      <c r="D207" s="192"/>
      <c r="E207" s="192"/>
    </row>
    <row r="208" spans="4:5" s="122" customFormat="1">
      <c r="D208" s="192"/>
      <c r="E208" s="192"/>
    </row>
    <row r="209" spans="4:5" s="122" customFormat="1">
      <c r="D209" s="192"/>
      <c r="E209" s="192"/>
    </row>
    <row r="210" spans="4:5" s="122" customFormat="1">
      <c r="D210" s="192"/>
      <c r="E210" s="192"/>
    </row>
    <row r="211" spans="4:5" s="122" customFormat="1">
      <c r="D211" s="192"/>
      <c r="E211" s="192"/>
    </row>
    <row r="212" spans="4:5" s="122" customFormat="1">
      <c r="D212" s="192"/>
      <c r="E212" s="192"/>
    </row>
    <row r="213" spans="4:5" s="122" customFormat="1">
      <c r="D213" s="192"/>
      <c r="E213" s="192"/>
    </row>
    <row r="214" spans="4:5" s="122" customFormat="1">
      <c r="D214" s="192"/>
      <c r="E214" s="192"/>
    </row>
    <row r="215" spans="4:5" s="122" customFormat="1">
      <c r="D215" s="192"/>
      <c r="E215" s="192"/>
    </row>
    <row r="216" spans="4:5" s="122" customFormat="1">
      <c r="D216" s="192"/>
      <c r="E216" s="192"/>
    </row>
    <row r="217" spans="4:5" s="122" customFormat="1">
      <c r="D217" s="192"/>
      <c r="E217" s="192"/>
    </row>
    <row r="218" spans="4:5" s="122" customFormat="1">
      <c r="D218" s="192"/>
      <c r="E218" s="192"/>
    </row>
    <row r="219" spans="4:5" s="122" customFormat="1">
      <c r="D219" s="192"/>
      <c r="E219" s="192"/>
    </row>
    <row r="220" spans="4:5" s="122" customFormat="1">
      <c r="D220" s="192"/>
      <c r="E220" s="192"/>
    </row>
    <row r="221" spans="4:5" s="122" customFormat="1">
      <c r="D221" s="192"/>
      <c r="E221" s="192"/>
    </row>
    <row r="222" spans="4:5" s="122" customFormat="1">
      <c r="D222" s="192"/>
      <c r="E222" s="192"/>
    </row>
    <row r="223" spans="4:5" s="122" customFormat="1">
      <c r="D223" s="192"/>
      <c r="E223" s="192"/>
    </row>
    <row r="224" spans="4:5" s="122" customFormat="1">
      <c r="D224" s="192"/>
      <c r="E224" s="192"/>
    </row>
    <row r="225" spans="4:5" s="122" customFormat="1">
      <c r="D225" s="192"/>
      <c r="E225" s="192"/>
    </row>
    <row r="226" spans="4:5" s="122" customFormat="1">
      <c r="D226" s="192"/>
      <c r="E226" s="192"/>
    </row>
    <row r="227" spans="4:5" s="122" customFormat="1">
      <c r="D227" s="192"/>
      <c r="E227" s="192"/>
    </row>
    <row r="228" spans="4:5" s="122" customFormat="1">
      <c r="D228" s="192"/>
      <c r="E228" s="192"/>
    </row>
    <row r="229" spans="4:5" s="122" customFormat="1">
      <c r="D229" s="192"/>
      <c r="E229" s="192"/>
    </row>
    <row r="230" spans="4:5" s="122" customFormat="1">
      <c r="D230" s="192"/>
      <c r="E230" s="192"/>
    </row>
    <row r="231" spans="4:5" s="122" customFormat="1">
      <c r="D231" s="192"/>
      <c r="E231" s="192"/>
    </row>
    <row r="232" spans="4:5" s="122" customFormat="1">
      <c r="D232" s="192"/>
      <c r="E232" s="192"/>
    </row>
    <row r="233" spans="4:5" s="122" customFormat="1">
      <c r="D233" s="192"/>
      <c r="E233" s="192"/>
    </row>
    <row r="234" spans="4:5" s="122" customFormat="1">
      <c r="D234" s="192"/>
      <c r="E234" s="192"/>
    </row>
    <row r="235" spans="4:5" s="122" customFormat="1">
      <c r="D235" s="192"/>
      <c r="E235" s="192"/>
    </row>
    <row r="236" spans="4:5" s="122" customFormat="1">
      <c r="D236" s="192"/>
      <c r="E236" s="192"/>
    </row>
    <row r="237" spans="4:5" s="122" customFormat="1">
      <c r="D237" s="192"/>
      <c r="E237" s="192"/>
    </row>
    <row r="238" spans="4:5" s="122" customFormat="1">
      <c r="D238" s="192"/>
      <c r="E238" s="192"/>
    </row>
    <row r="239" spans="4:5" s="122" customFormat="1">
      <c r="D239" s="192"/>
      <c r="E239" s="192"/>
    </row>
    <row r="240" spans="4:5" s="122" customFormat="1">
      <c r="D240" s="192"/>
      <c r="E240" s="192"/>
    </row>
    <row r="241" spans="4:5" s="122" customFormat="1">
      <c r="D241" s="192"/>
      <c r="E241" s="192"/>
    </row>
    <row r="242" spans="4:5" s="122" customFormat="1">
      <c r="D242" s="192"/>
      <c r="E242" s="192"/>
    </row>
    <row r="243" spans="4:5" s="122" customFormat="1">
      <c r="D243" s="192"/>
      <c r="E243" s="192"/>
    </row>
    <row r="244" spans="4:5" s="122" customFormat="1">
      <c r="D244" s="192"/>
      <c r="E244" s="192"/>
    </row>
    <row r="245" spans="4:5" s="122" customFormat="1">
      <c r="D245" s="192"/>
      <c r="E245" s="192"/>
    </row>
    <row r="246" spans="4:5" s="122" customFormat="1">
      <c r="D246" s="192"/>
      <c r="E246" s="192"/>
    </row>
    <row r="247" spans="4:5" s="122" customFormat="1">
      <c r="D247" s="192"/>
      <c r="E247" s="192"/>
    </row>
    <row r="248" spans="4:5" s="122" customFormat="1">
      <c r="D248" s="192"/>
      <c r="E248" s="192"/>
    </row>
    <row r="249" spans="4:5" s="122" customFormat="1">
      <c r="D249" s="192"/>
      <c r="E249" s="192"/>
    </row>
    <row r="250" spans="4:5" s="122" customFormat="1">
      <c r="D250" s="192"/>
      <c r="E250" s="192"/>
    </row>
    <row r="251" spans="4:5" s="122" customFormat="1">
      <c r="D251" s="192"/>
      <c r="E251" s="192"/>
    </row>
    <row r="252" spans="4:5" s="122" customFormat="1">
      <c r="D252" s="192"/>
      <c r="E252" s="192"/>
    </row>
    <row r="253" spans="4:5" s="122" customFormat="1">
      <c r="D253" s="192"/>
      <c r="E253" s="192"/>
    </row>
    <row r="254" spans="4:5" s="122" customFormat="1">
      <c r="D254" s="192"/>
      <c r="E254" s="192"/>
    </row>
    <row r="255" spans="4:5" s="122" customFormat="1">
      <c r="D255" s="192"/>
      <c r="E255" s="192"/>
    </row>
    <row r="256" spans="4:5" s="122" customFormat="1">
      <c r="D256" s="192"/>
      <c r="E256" s="192"/>
    </row>
    <row r="257" spans="4:5" s="122" customFormat="1">
      <c r="D257" s="192"/>
      <c r="E257" s="192"/>
    </row>
    <row r="258" spans="4:5" s="122" customFormat="1">
      <c r="D258" s="192"/>
      <c r="E258" s="192"/>
    </row>
    <row r="259" spans="4:5" s="122" customFormat="1">
      <c r="D259" s="192"/>
      <c r="E259" s="192"/>
    </row>
    <row r="260" spans="4:5" s="122" customFormat="1">
      <c r="D260" s="192"/>
      <c r="E260" s="192"/>
    </row>
    <row r="261" spans="4:5" s="122" customFormat="1">
      <c r="D261" s="192"/>
      <c r="E261" s="192"/>
    </row>
    <row r="262" spans="4:5" s="122" customFormat="1">
      <c r="D262" s="192"/>
      <c r="E262" s="192"/>
    </row>
    <row r="263" spans="4:5" s="122" customFormat="1">
      <c r="D263" s="192"/>
      <c r="E263" s="192"/>
    </row>
    <row r="264" spans="4:5" s="122" customFormat="1">
      <c r="D264" s="192"/>
      <c r="E264" s="192"/>
    </row>
    <row r="265" spans="4:5" s="122" customFormat="1">
      <c r="D265" s="192"/>
      <c r="E265" s="192"/>
    </row>
    <row r="266" spans="4:5" s="122" customFormat="1">
      <c r="D266" s="192"/>
      <c r="E266" s="192"/>
    </row>
    <row r="267" spans="4:5" s="122" customFormat="1">
      <c r="D267" s="192"/>
      <c r="E267" s="192"/>
    </row>
    <row r="268" spans="4:5" s="122" customFormat="1">
      <c r="D268" s="192"/>
      <c r="E268" s="192"/>
    </row>
    <row r="269" spans="4:5" s="122" customFormat="1">
      <c r="D269" s="192"/>
      <c r="E269" s="192"/>
    </row>
    <row r="270" spans="4:5" s="122" customFormat="1">
      <c r="D270" s="192"/>
      <c r="E270" s="192"/>
    </row>
    <row r="271" spans="4:5" s="122" customFormat="1">
      <c r="D271" s="192"/>
      <c r="E271" s="192"/>
    </row>
    <row r="272" spans="4:5" s="122" customFormat="1">
      <c r="D272" s="192"/>
      <c r="E272" s="192"/>
    </row>
    <row r="273" spans="4:5" s="122" customFormat="1">
      <c r="D273" s="192"/>
      <c r="E273" s="192"/>
    </row>
    <row r="274" spans="4:5" s="122" customFormat="1">
      <c r="D274" s="192"/>
      <c r="E274" s="192"/>
    </row>
    <row r="275" spans="4:5" s="122" customFormat="1">
      <c r="D275" s="192"/>
      <c r="E275" s="192"/>
    </row>
    <row r="276" spans="4:5" s="122" customFormat="1">
      <c r="D276" s="192"/>
      <c r="E276" s="192"/>
    </row>
    <row r="277" spans="4:5" s="122" customFormat="1">
      <c r="D277" s="192"/>
      <c r="E277" s="192"/>
    </row>
    <row r="278" spans="4:5" s="122" customFormat="1">
      <c r="D278" s="192"/>
      <c r="E278" s="192"/>
    </row>
    <row r="279" spans="4:5" s="122" customFormat="1">
      <c r="D279" s="192"/>
      <c r="E279" s="192"/>
    </row>
    <row r="280" spans="4:5" s="122" customFormat="1">
      <c r="D280" s="192"/>
      <c r="E280" s="192"/>
    </row>
    <row r="281" spans="4:5" s="122" customFormat="1">
      <c r="D281" s="192"/>
      <c r="E281" s="192"/>
    </row>
    <row r="282" spans="4:5" s="122" customFormat="1">
      <c r="D282" s="192"/>
      <c r="E282" s="192"/>
    </row>
    <row r="283" spans="4:5" s="122" customFormat="1">
      <c r="D283" s="192"/>
      <c r="E283" s="192"/>
    </row>
    <row r="284" spans="4:5" s="122" customFormat="1">
      <c r="D284" s="192"/>
      <c r="E284" s="192"/>
    </row>
    <row r="285" spans="4:5" s="122" customFormat="1">
      <c r="D285" s="192"/>
      <c r="E285" s="192"/>
    </row>
    <row r="286" spans="4:5" s="122" customFormat="1">
      <c r="D286" s="192"/>
      <c r="E286" s="192"/>
    </row>
    <row r="287" spans="4:5" s="122" customFormat="1">
      <c r="D287" s="192"/>
      <c r="E287" s="192"/>
    </row>
    <row r="288" spans="4:5" s="122" customFormat="1">
      <c r="D288" s="192"/>
      <c r="E288" s="192"/>
    </row>
    <row r="289" spans="4:5" s="122" customFormat="1">
      <c r="D289" s="192"/>
      <c r="E289" s="192"/>
    </row>
    <row r="290" spans="4:5" s="122" customFormat="1">
      <c r="D290" s="192"/>
      <c r="E290" s="192"/>
    </row>
    <row r="291" spans="4:5" s="122" customFormat="1">
      <c r="D291" s="192"/>
      <c r="E291" s="192"/>
    </row>
    <row r="292" spans="4:5" s="122" customFormat="1">
      <c r="D292" s="192"/>
      <c r="E292" s="192"/>
    </row>
    <row r="293" spans="4:5" s="122" customFormat="1">
      <c r="D293" s="192"/>
      <c r="E293" s="192"/>
    </row>
    <row r="294" spans="4:5" s="122" customFormat="1">
      <c r="D294" s="192"/>
      <c r="E294" s="192"/>
    </row>
    <row r="295" spans="4:5" s="122" customFormat="1">
      <c r="D295" s="192"/>
      <c r="E295" s="192"/>
    </row>
    <row r="296" spans="4:5" s="122" customFormat="1">
      <c r="D296" s="192"/>
      <c r="E296" s="192"/>
    </row>
    <row r="297" spans="4:5" s="122" customFormat="1">
      <c r="D297" s="192"/>
      <c r="E297" s="192"/>
    </row>
    <row r="298" spans="4:5" s="122" customFormat="1">
      <c r="D298" s="192"/>
      <c r="E298" s="192"/>
    </row>
    <row r="299" spans="4:5" s="122" customFormat="1">
      <c r="D299" s="192"/>
      <c r="E299" s="192"/>
    </row>
    <row r="300" spans="4:5" s="122" customFormat="1">
      <c r="D300" s="192"/>
      <c r="E300" s="192"/>
    </row>
    <row r="301" spans="4:5" s="122" customFormat="1">
      <c r="D301" s="192"/>
      <c r="E301" s="192"/>
    </row>
    <row r="302" spans="4:5" s="122" customFormat="1">
      <c r="D302" s="192"/>
      <c r="E302" s="192"/>
    </row>
    <row r="303" spans="4:5" s="122" customFormat="1">
      <c r="D303" s="192"/>
      <c r="E303" s="192"/>
    </row>
    <row r="304" spans="4:5" s="122" customFormat="1">
      <c r="D304" s="192"/>
      <c r="E304" s="192"/>
    </row>
    <row r="305" spans="4:5" s="122" customFormat="1">
      <c r="D305" s="192"/>
      <c r="E305" s="192"/>
    </row>
    <row r="306" spans="4:5" s="122" customFormat="1">
      <c r="D306" s="192"/>
      <c r="E306" s="192"/>
    </row>
    <row r="307" spans="4:5" s="122" customFormat="1">
      <c r="D307" s="192"/>
      <c r="E307" s="192"/>
    </row>
    <row r="308" spans="4:5" s="122" customFormat="1">
      <c r="D308" s="192"/>
      <c r="E308" s="192"/>
    </row>
    <row r="309" spans="4:5" s="122" customFormat="1">
      <c r="D309" s="192"/>
      <c r="E309" s="192"/>
    </row>
    <row r="310" spans="4:5" s="122" customFormat="1">
      <c r="D310" s="192"/>
      <c r="E310" s="192"/>
    </row>
    <row r="311" spans="4:5" s="122" customFormat="1">
      <c r="D311" s="192"/>
      <c r="E311" s="192"/>
    </row>
    <row r="312" spans="4:5" s="122" customFormat="1">
      <c r="D312" s="192"/>
      <c r="E312" s="192"/>
    </row>
    <row r="313" spans="4:5" s="122" customFormat="1">
      <c r="D313" s="192"/>
      <c r="E313" s="192"/>
    </row>
    <row r="314" spans="4:5" s="122" customFormat="1">
      <c r="D314" s="192"/>
      <c r="E314" s="192"/>
    </row>
    <row r="315" spans="4:5" s="122" customFormat="1">
      <c r="D315" s="192"/>
      <c r="E315" s="192"/>
    </row>
    <row r="316" spans="4:5" s="122" customFormat="1">
      <c r="D316" s="192"/>
      <c r="E316" s="192"/>
    </row>
    <row r="317" spans="4:5" s="122" customFormat="1">
      <c r="D317" s="192"/>
      <c r="E317" s="192"/>
    </row>
    <row r="318" spans="4:5" s="122" customFormat="1">
      <c r="D318" s="192"/>
      <c r="E318" s="192"/>
    </row>
    <row r="319" spans="4:5" s="122" customFormat="1">
      <c r="D319" s="192"/>
      <c r="E319" s="192"/>
    </row>
    <row r="320" spans="4:5" s="122" customFormat="1">
      <c r="D320" s="192"/>
      <c r="E320" s="192"/>
    </row>
    <row r="321" spans="4:5" s="122" customFormat="1">
      <c r="D321" s="192"/>
      <c r="E321" s="192"/>
    </row>
    <row r="322" spans="4:5" s="122" customFormat="1">
      <c r="D322" s="192"/>
      <c r="E322" s="192"/>
    </row>
    <row r="323" spans="4:5" s="122" customFormat="1">
      <c r="D323" s="192"/>
      <c r="E323" s="192"/>
    </row>
    <row r="324" spans="4:5" s="122" customFormat="1">
      <c r="D324" s="192"/>
      <c r="E324" s="192"/>
    </row>
    <row r="325" spans="4:5" s="122" customFormat="1">
      <c r="D325" s="192"/>
      <c r="E325" s="192"/>
    </row>
    <row r="326" spans="4:5" s="122" customFormat="1">
      <c r="D326" s="192"/>
      <c r="E326" s="192"/>
    </row>
    <row r="327" spans="4:5" s="122" customFormat="1">
      <c r="D327" s="192"/>
      <c r="E327" s="192"/>
    </row>
    <row r="328" spans="4:5" s="122" customFormat="1">
      <c r="D328" s="192"/>
      <c r="E328" s="192"/>
    </row>
    <row r="329" spans="4:5" s="122" customFormat="1">
      <c r="D329" s="192"/>
      <c r="E329" s="192"/>
    </row>
    <row r="330" spans="4:5" s="122" customFormat="1">
      <c r="D330" s="192"/>
      <c r="E330" s="192"/>
    </row>
    <row r="331" spans="4:5" s="122" customFormat="1">
      <c r="D331" s="192"/>
      <c r="E331" s="192"/>
    </row>
    <row r="332" spans="4:5" s="122" customFormat="1">
      <c r="D332" s="192"/>
      <c r="E332" s="192"/>
    </row>
    <row r="333" spans="4:5" s="122" customFormat="1">
      <c r="D333" s="192"/>
      <c r="E333" s="192"/>
    </row>
    <row r="334" spans="4:5" s="122" customFormat="1">
      <c r="D334" s="192"/>
      <c r="E334" s="192"/>
    </row>
    <row r="335" spans="4:5" s="122" customFormat="1">
      <c r="D335" s="192"/>
      <c r="E335" s="192"/>
    </row>
    <row r="336" spans="4:5" s="122" customFormat="1">
      <c r="D336" s="192"/>
      <c r="E336" s="192"/>
    </row>
    <row r="337" spans="4:5" s="122" customFormat="1">
      <c r="D337" s="192"/>
      <c r="E337" s="192"/>
    </row>
    <row r="338" spans="4:5" s="122" customFormat="1">
      <c r="D338" s="192"/>
      <c r="E338" s="192"/>
    </row>
    <row r="339" spans="4:5" s="122" customFormat="1">
      <c r="D339" s="192"/>
      <c r="E339" s="192"/>
    </row>
    <row r="340" spans="4:5" s="122" customFormat="1">
      <c r="D340" s="192"/>
      <c r="E340" s="192"/>
    </row>
    <row r="341" spans="4:5" s="122" customFormat="1">
      <c r="D341" s="192"/>
      <c r="E341" s="192"/>
    </row>
    <row r="342" spans="4:5" s="122" customFormat="1">
      <c r="D342" s="192"/>
      <c r="E342" s="192"/>
    </row>
    <row r="343" spans="4:5" s="122" customFormat="1">
      <c r="D343" s="192"/>
      <c r="E343" s="192"/>
    </row>
    <row r="344" spans="4:5" s="122" customFormat="1">
      <c r="D344" s="192"/>
      <c r="E344" s="192"/>
    </row>
    <row r="345" spans="4:5" s="122" customFormat="1">
      <c r="D345" s="192"/>
      <c r="E345" s="192"/>
    </row>
    <row r="346" spans="4:5" s="122" customFormat="1">
      <c r="D346" s="192"/>
      <c r="E346" s="192"/>
    </row>
    <row r="347" spans="4:5" s="122" customFormat="1">
      <c r="D347" s="192"/>
      <c r="E347" s="192"/>
    </row>
    <row r="348" spans="4:5" s="122" customFormat="1">
      <c r="D348" s="192"/>
      <c r="E348" s="192"/>
    </row>
    <row r="349" spans="4:5" s="122" customFormat="1">
      <c r="D349" s="192"/>
      <c r="E349" s="192"/>
    </row>
    <row r="350" spans="4:5" s="122" customFormat="1">
      <c r="D350" s="192"/>
      <c r="E350" s="192"/>
    </row>
    <row r="351" spans="4:5" s="122" customFormat="1">
      <c r="D351" s="192"/>
      <c r="E351" s="192"/>
    </row>
    <row r="352" spans="4:5" s="122" customFormat="1">
      <c r="D352" s="192"/>
      <c r="E352" s="192"/>
    </row>
    <row r="353" spans="4:5" s="122" customFormat="1">
      <c r="D353" s="192"/>
      <c r="E353" s="192"/>
    </row>
    <row r="354" spans="4:5" s="122" customFormat="1">
      <c r="D354" s="192"/>
      <c r="E354" s="192"/>
    </row>
    <row r="355" spans="4:5" s="122" customFormat="1">
      <c r="D355" s="192"/>
      <c r="E355" s="192"/>
    </row>
    <row r="356" spans="4:5" s="122" customFormat="1">
      <c r="D356" s="192"/>
      <c r="E356" s="192"/>
    </row>
    <row r="357" spans="4:5" s="122" customFormat="1">
      <c r="D357" s="192"/>
      <c r="E357" s="192"/>
    </row>
    <row r="358" spans="4:5" s="122" customFormat="1">
      <c r="D358" s="192"/>
      <c r="E358" s="192"/>
    </row>
    <row r="359" spans="4:5" s="122" customFormat="1">
      <c r="D359" s="192"/>
      <c r="E359" s="192"/>
    </row>
    <row r="360" spans="4:5" s="122" customFormat="1">
      <c r="D360" s="192"/>
      <c r="E360" s="192"/>
    </row>
    <row r="361" spans="4:5" s="122" customFormat="1">
      <c r="D361" s="192"/>
      <c r="E361" s="192"/>
    </row>
    <row r="362" spans="4:5" s="122" customFormat="1">
      <c r="D362" s="192"/>
      <c r="E362" s="192"/>
    </row>
    <row r="363" spans="4:5" s="122" customFormat="1">
      <c r="D363" s="192"/>
      <c r="E363" s="192"/>
    </row>
    <row r="364" spans="4:5" s="122" customFormat="1">
      <c r="D364" s="192"/>
      <c r="E364" s="192"/>
    </row>
    <row r="365" spans="4:5" s="122" customFormat="1">
      <c r="D365" s="192"/>
      <c r="E365" s="192"/>
    </row>
    <row r="366" spans="4:5" s="122" customFormat="1">
      <c r="D366" s="192"/>
      <c r="E366" s="192"/>
    </row>
    <row r="367" spans="4:5" s="122" customFormat="1">
      <c r="D367" s="192"/>
      <c r="E367" s="192"/>
    </row>
    <row r="368" spans="4:5" s="122" customFormat="1">
      <c r="D368" s="192"/>
      <c r="E368" s="192"/>
    </row>
    <row r="369" spans="4:5" s="122" customFormat="1">
      <c r="D369" s="192"/>
      <c r="E369" s="192"/>
    </row>
    <row r="370" spans="4:5" s="122" customFormat="1">
      <c r="D370" s="192"/>
      <c r="E370" s="192"/>
    </row>
    <row r="371" spans="4:5" s="122" customFormat="1">
      <c r="D371" s="192"/>
      <c r="E371" s="192"/>
    </row>
    <row r="372" spans="4:5" s="122" customFormat="1">
      <c r="D372" s="192"/>
      <c r="E372" s="192"/>
    </row>
    <row r="373" spans="4:5" s="122" customFormat="1">
      <c r="D373" s="192"/>
      <c r="E373" s="192"/>
    </row>
    <row r="374" spans="4:5" s="122" customFormat="1">
      <c r="D374" s="192"/>
      <c r="E374" s="192"/>
    </row>
    <row r="375" spans="4:5" s="122" customFormat="1">
      <c r="D375" s="192"/>
      <c r="E375" s="192"/>
    </row>
    <row r="376" spans="4:5" s="122" customFormat="1">
      <c r="D376" s="192"/>
      <c r="E376" s="192"/>
    </row>
    <row r="377" spans="4:5" s="122" customFormat="1">
      <c r="D377" s="192"/>
      <c r="E377" s="192"/>
    </row>
    <row r="378" spans="4:5" s="122" customFormat="1">
      <c r="D378" s="192"/>
      <c r="E378" s="192"/>
    </row>
    <row r="379" spans="4:5" s="122" customFormat="1">
      <c r="D379" s="192"/>
      <c r="E379" s="192"/>
    </row>
    <row r="380" spans="4:5" s="122" customFormat="1">
      <c r="D380" s="192"/>
      <c r="E380" s="192"/>
    </row>
    <row r="381" spans="4:5" s="122" customFormat="1">
      <c r="D381" s="192"/>
      <c r="E381" s="192"/>
    </row>
    <row r="382" spans="4:5" s="122" customFormat="1">
      <c r="D382" s="192"/>
      <c r="E382" s="192"/>
    </row>
    <row r="383" spans="4:5" s="122" customFormat="1">
      <c r="D383" s="192"/>
      <c r="E383" s="192"/>
    </row>
    <row r="384" spans="4:5" s="122" customFormat="1">
      <c r="D384" s="192"/>
      <c r="E384" s="192"/>
    </row>
    <row r="385" spans="4:5" s="122" customFormat="1">
      <c r="D385" s="192"/>
      <c r="E385" s="192"/>
    </row>
    <row r="386" spans="4:5" s="122" customFormat="1">
      <c r="D386" s="192"/>
      <c r="E386" s="192"/>
    </row>
    <row r="387" spans="4:5" s="122" customFormat="1">
      <c r="D387" s="192"/>
      <c r="E387" s="192"/>
    </row>
    <row r="388" spans="4:5" s="122" customFormat="1">
      <c r="D388" s="192"/>
      <c r="E388" s="192"/>
    </row>
    <row r="389" spans="4:5" s="122" customFormat="1">
      <c r="D389" s="192"/>
      <c r="E389" s="192"/>
    </row>
    <row r="390" spans="4:5" s="122" customFormat="1">
      <c r="D390" s="192"/>
      <c r="E390" s="192"/>
    </row>
    <row r="391" spans="4:5" s="122" customFormat="1">
      <c r="D391" s="192"/>
      <c r="E391" s="192"/>
    </row>
    <row r="392" spans="4:5" s="122" customFormat="1">
      <c r="D392" s="192"/>
      <c r="E392" s="192"/>
    </row>
    <row r="393" spans="4:5" s="122" customFormat="1">
      <c r="D393" s="192"/>
      <c r="E393" s="192"/>
    </row>
    <row r="394" spans="4:5" s="122" customFormat="1">
      <c r="D394" s="192"/>
      <c r="E394" s="192"/>
    </row>
    <row r="395" spans="4:5" s="122" customFormat="1">
      <c r="D395" s="192"/>
      <c r="E395" s="192"/>
    </row>
    <row r="396" spans="4:5" s="122" customFormat="1">
      <c r="D396" s="192"/>
      <c r="E396" s="192"/>
    </row>
    <row r="397" spans="4:5" s="122" customFormat="1">
      <c r="D397" s="192"/>
      <c r="E397" s="192"/>
    </row>
    <row r="398" spans="4:5" s="122" customFormat="1">
      <c r="D398" s="192"/>
      <c r="E398" s="192"/>
    </row>
    <row r="399" spans="4:5" s="122" customFormat="1">
      <c r="D399" s="192"/>
      <c r="E399" s="192"/>
    </row>
    <row r="400" spans="4:5" s="122" customFormat="1">
      <c r="D400" s="192"/>
      <c r="E400" s="192"/>
    </row>
    <row r="401" spans="4:5" s="122" customFormat="1">
      <c r="D401" s="192"/>
      <c r="E401" s="192"/>
    </row>
    <row r="402" spans="4:5" s="122" customFormat="1">
      <c r="D402" s="192"/>
      <c r="E402" s="192"/>
    </row>
    <row r="403" spans="4:5" s="122" customFormat="1">
      <c r="D403" s="192"/>
      <c r="E403" s="192"/>
    </row>
    <row r="404" spans="4:5" s="122" customFormat="1">
      <c r="D404" s="192"/>
      <c r="E404" s="192"/>
    </row>
    <row r="405" spans="4:5" s="122" customFormat="1">
      <c r="D405" s="192"/>
      <c r="E405" s="192"/>
    </row>
    <row r="406" spans="4:5" s="122" customFormat="1">
      <c r="D406" s="192"/>
      <c r="E406" s="192"/>
    </row>
    <row r="407" spans="4:5" s="122" customFormat="1">
      <c r="D407" s="192"/>
      <c r="E407" s="192"/>
    </row>
    <row r="408" spans="4:5" s="122" customFormat="1">
      <c r="D408" s="192"/>
      <c r="E408" s="192"/>
    </row>
    <row r="409" spans="4:5" s="122" customFormat="1">
      <c r="D409" s="192"/>
      <c r="E409" s="192"/>
    </row>
    <row r="410" spans="4:5" s="122" customFormat="1">
      <c r="D410" s="192"/>
      <c r="E410" s="192"/>
    </row>
    <row r="411" spans="4:5" s="122" customFormat="1">
      <c r="D411" s="192"/>
      <c r="E411" s="192"/>
    </row>
    <row r="412" spans="4:5" s="122" customFormat="1">
      <c r="D412" s="192"/>
      <c r="E412" s="192"/>
    </row>
    <row r="413" spans="4:5" s="122" customFormat="1">
      <c r="D413" s="192"/>
      <c r="E413" s="192"/>
    </row>
    <row r="414" spans="4:5" s="122" customFormat="1">
      <c r="D414" s="192"/>
      <c r="E414" s="192"/>
    </row>
    <row r="415" spans="4:5" s="122" customFormat="1">
      <c r="D415" s="192"/>
      <c r="E415" s="192"/>
    </row>
    <row r="416" spans="4:5" s="122" customFormat="1">
      <c r="D416" s="192"/>
      <c r="E416" s="192"/>
    </row>
    <row r="417" spans="4:5" s="122" customFormat="1">
      <c r="D417" s="192"/>
      <c r="E417" s="192"/>
    </row>
    <row r="418" spans="4:5" s="122" customFormat="1">
      <c r="D418" s="192"/>
      <c r="E418" s="192"/>
    </row>
    <row r="419" spans="4:5" s="122" customFormat="1">
      <c r="D419" s="192"/>
      <c r="E419" s="192"/>
    </row>
    <row r="420" spans="4:5" s="122" customFormat="1">
      <c r="D420" s="192"/>
      <c r="E420" s="192"/>
    </row>
    <row r="421" spans="4:5" s="122" customFormat="1">
      <c r="D421" s="192"/>
      <c r="E421" s="192"/>
    </row>
    <row r="422" spans="4:5" s="122" customFormat="1">
      <c r="D422" s="192"/>
      <c r="E422" s="192"/>
    </row>
    <row r="423" spans="4:5" s="122" customFormat="1">
      <c r="D423" s="192"/>
      <c r="E423" s="192"/>
    </row>
    <row r="424" spans="4:5" s="122" customFormat="1">
      <c r="D424" s="192"/>
      <c r="E424" s="192"/>
    </row>
    <row r="425" spans="4:5" s="122" customFormat="1">
      <c r="D425" s="192"/>
      <c r="E425" s="192"/>
    </row>
    <row r="426" spans="4:5" s="122" customFormat="1">
      <c r="D426" s="192"/>
      <c r="E426" s="192"/>
    </row>
    <row r="427" spans="4:5" s="122" customFormat="1">
      <c r="D427" s="192"/>
      <c r="E427" s="192"/>
    </row>
    <row r="428" spans="4:5" s="122" customFormat="1">
      <c r="D428" s="192"/>
      <c r="E428" s="192"/>
    </row>
    <row r="429" spans="4:5" s="122" customFormat="1">
      <c r="D429" s="192"/>
      <c r="E429" s="192"/>
    </row>
    <row r="430" spans="4:5" s="122" customFormat="1">
      <c r="D430" s="192"/>
      <c r="E430" s="192"/>
    </row>
    <row r="431" spans="4:5" s="122" customFormat="1">
      <c r="D431" s="192"/>
      <c r="E431" s="192"/>
    </row>
    <row r="432" spans="4:5" s="122" customFormat="1">
      <c r="D432" s="192"/>
      <c r="E432" s="192"/>
    </row>
    <row r="433" spans="4:5" s="122" customFormat="1">
      <c r="D433" s="192"/>
      <c r="E433" s="192"/>
    </row>
    <row r="434" spans="4:5" s="122" customFormat="1">
      <c r="D434" s="192"/>
      <c r="E434" s="192"/>
    </row>
    <row r="435" spans="4:5" s="122" customFormat="1">
      <c r="D435" s="192"/>
      <c r="E435" s="192"/>
    </row>
    <row r="436" spans="4:5" s="122" customFormat="1">
      <c r="D436" s="192"/>
      <c r="E436" s="192"/>
    </row>
    <row r="437" spans="4:5" s="122" customFormat="1">
      <c r="D437" s="192"/>
      <c r="E437" s="192"/>
    </row>
    <row r="438" spans="4:5" s="122" customFormat="1">
      <c r="D438" s="192"/>
      <c r="E438" s="192"/>
    </row>
    <row r="439" spans="4:5" s="122" customFormat="1">
      <c r="D439" s="192"/>
      <c r="E439" s="192"/>
    </row>
    <row r="440" spans="4:5" s="122" customFormat="1">
      <c r="D440" s="192"/>
      <c r="E440" s="192"/>
    </row>
    <row r="441" spans="4:5" s="122" customFormat="1">
      <c r="D441" s="192"/>
      <c r="E441" s="192"/>
    </row>
    <row r="442" spans="4:5" s="122" customFormat="1">
      <c r="D442" s="192"/>
      <c r="E442" s="192"/>
    </row>
    <row r="443" spans="4:5" s="122" customFormat="1">
      <c r="D443" s="192"/>
      <c r="E443" s="192"/>
    </row>
    <row r="444" spans="4:5" s="122" customFormat="1">
      <c r="D444" s="192"/>
      <c r="E444" s="192"/>
    </row>
    <row r="445" spans="4:5" s="122" customFormat="1">
      <c r="D445" s="192"/>
      <c r="E445" s="192"/>
    </row>
    <row r="446" spans="4:5" s="122" customFormat="1">
      <c r="D446" s="192"/>
      <c r="E446" s="192"/>
    </row>
    <row r="447" spans="4:5" s="122" customFormat="1">
      <c r="D447" s="192"/>
      <c r="E447" s="192"/>
    </row>
    <row r="448" spans="4:5" s="122" customFormat="1">
      <c r="D448" s="192"/>
      <c r="E448" s="192"/>
    </row>
    <row r="449" spans="4:5" s="122" customFormat="1">
      <c r="D449" s="192"/>
      <c r="E449" s="192"/>
    </row>
    <row r="450" spans="4:5" s="122" customFormat="1">
      <c r="D450" s="192"/>
      <c r="E450" s="192"/>
    </row>
    <row r="451" spans="4:5" s="122" customFormat="1">
      <c r="D451" s="192"/>
      <c r="E451" s="192"/>
    </row>
    <row r="452" spans="4:5" s="122" customFormat="1">
      <c r="D452" s="192"/>
      <c r="E452" s="192"/>
    </row>
    <row r="453" spans="4:5" s="122" customFormat="1">
      <c r="D453" s="192"/>
      <c r="E453" s="192"/>
    </row>
    <row r="454" spans="4:5" s="122" customFormat="1">
      <c r="D454" s="192"/>
      <c r="E454" s="192"/>
    </row>
    <row r="455" spans="4:5" s="122" customFormat="1">
      <c r="D455" s="192"/>
      <c r="E455" s="192"/>
    </row>
    <row r="456" spans="4:5" s="122" customFormat="1">
      <c r="D456" s="192"/>
      <c r="E456" s="192"/>
    </row>
    <row r="457" spans="4:5" s="122" customFormat="1">
      <c r="D457" s="192"/>
      <c r="E457" s="192"/>
    </row>
    <row r="458" spans="4:5" s="122" customFormat="1">
      <c r="D458" s="192"/>
      <c r="E458" s="192"/>
    </row>
  </sheetData>
  <mergeCells count="6">
    <mergeCell ref="A4:E4"/>
    <mergeCell ref="A6:E6"/>
    <mergeCell ref="A14:E14"/>
    <mergeCell ref="A17:E17"/>
    <mergeCell ref="B1:B2"/>
    <mergeCell ref="D1:E2"/>
  </mergeCells>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61A57-0118-43AB-9D50-DE971368E98F}">
  <sheetPr>
    <tabColor rgb="FFFFC000"/>
  </sheetPr>
  <dimension ref="A1:AJ303"/>
  <sheetViews>
    <sheetView zoomScaleSheetLayoutView="100" workbookViewId="0">
      <selection activeCell="E3" sqref="E3"/>
    </sheetView>
  </sheetViews>
  <sheetFormatPr defaultColWidth="10.42578125" defaultRowHeight="12.75"/>
  <cols>
    <col min="1" max="1" width="20" style="38" customWidth="1"/>
    <col min="2" max="2" width="56.28515625" style="38" customWidth="1"/>
    <col min="3" max="3" width="20.140625" style="38" customWidth="1"/>
    <col min="4" max="4" width="19.28515625" style="123" customWidth="1"/>
    <col min="5" max="5" width="19.28515625" style="124" customWidth="1"/>
    <col min="6" max="6" width="30" style="125" customWidth="1"/>
    <col min="7" max="36" width="10.42578125" style="38"/>
    <col min="37" max="16384" width="10.42578125" style="126"/>
  </cols>
  <sheetData>
    <row r="1" spans="1:6" s="38" customFormat="1" ht="27" customHeight="1">
      <c r="A1" s="127"/>
      <c r="B1" s="128"/>
      <c r="C1" s="128"/>
      <c r="D1" s="448" t="s">
        <v>612</v>
      </c>
      <c r="E1" s="448"/>
      <c r="F1" s="125"/>
    </row>
    <row r="2" spans="1:6" s="38" customFormat="1" ht="19.899999999999999" customHeight="1">
      <c r="A2" s="129"/>
      <c r="B2" s="130"/>
      <c r="C2" s="130"/>
      <c r="D2" s="449"/>
      <c r="E2" s="449"/>
      <c r="F2" s="125"/>
    </row>
    <row r="3" spans="1:6" s="38" customFormat="1" ht="19.899999999999999" customHeight="1">
      <c r="A3" s="45" t="s">
        <v>1</v>
      </c>
      <c r="B3" s="76" t="s">
        <v>2</v>
      </c>
      <c r="C3" s="76" t="s">
        <v>585</v>
      </c>
      <c r="D3" s="77" t="s">
        <v>613</v>
      </c>
      <c r="E3" s="78" t="s">
        <v>614</v>
      </c>
      <c r="F3" s="125"/>
    </row>
    <row r="4" spans="1:6" s="38" customFormat="1" ht="14.65" customHeight="1">
      <c r="A4" s="437" t="s">
        <v>615</v>
      </c>
      <c r="B4" s="438"/>
      <c r="C4" s="438"/>
      <c r="D4" s="438"/>
      <c r="E4" s="438"/>
      <c r="F4" s="125"/>
    </row>
    <row r="5" spans="1:6" s="38" customFormat="1" ht="88.15" customHeight="1">
      <c r="A5" s="131" t="s">
        <v>616</v>
      </c>
      <c r="B5" s="132" t="s">
        <v>617</v>
      </c>
      <c r="C5" s="133"/>
      <c r="D5" s="134">
        <f>E5/1.18</f>
        <v>81400</v>
      </c>
      <c r="E5" s="135">
        <v>96052</v>
      </c>
      <c r="F5" s="136"/>
    </row>
    <row r="6" spans="1:6" s="38" customFormat="1" ht="17.649999999999999" customHeight="1">
      <c r="A6" s="437" t="s">
        <v>618</v>
      </c>
      <c r="B6" s="438"/>
      <c r="C6" s="438"/>
      <c r="D6" s="438"/>
      <c r="E6" s="438"/>
      <c r="F6" s="125"/>
    </row>
    <row r="7" spans="1:6" s="121" customFormat="1" ht="15">
      <c r="A7" s="439" t="s">
        <v>619</v>
      </c>
      <c r="B7" s="440"/>
      <c r="C7" s="441"/>
      <c r="D7" s="440"/>
      <c r="E7" s="440"/>
      <c r="F7" s="137"/>
    </row>
    <row r="8" spans="1:6" s="122" customFormat="1" ht="61.15" customHeight="1">
      <c r="A8" s="138" t="s">
        <v>620</v>
      </c>
      <c r="B8" s="139" t="s">
        <v>621</v>
      </c>
      <c r="C8" s="140"/>
      <c r="D8" s="141">
        <f>E8/1.18</f>
        <v>66000</v>
      </c>
      <c r="E8" s="135">
        <v>77880</v>
      </c>
      <c r="F8" s="125"/>
    </row>
    <row r="9" spans="1:6" s="122" customFormat="1" ht="66" customHeight="1">
      <c r="A9" s="138" t="s">
        <v>622</v>
      </c>
      <c r="B9" s="139" t="s">
        <v>623</v>
      </c>
      <c r="C9" s="142"/>
      <c r="D9" s="141">
        <f>E9/1.18</f>
        <v>66000</v>
      </c>
      <c r="E9" s="135">
        <v>77880</v>
      </c>
      <c r="F9" s="125"/>
    </row>
    <row r="10" spans="1:6" s="38" customFormat="1" ht="17.649999999999999" customHeight="1">
      <c r="A10" s="437" t="s">
        <v>624</v>
      </c>
      <c r="B10" s="438"/>
      <c r="C10" s="438"/>
      <c r="D10" s="438"/>
      <c r="E10" s="438"/>
      <c r="F10" s="125"/>
    </row>
    <row r="11" spans="1:6" s="122" customFormat="1" ht="53.65" customHeight="1">
      <c r="A11" s="138" t="s">
        <v>625</v>
      </c>
      <c r="B11" s="139" t="s">
        <v>626</v>
      </c>
      <c r="C11" s="445"/>
      <c r="D11" s="141">
        <f>E11/1.18</f>
        <v>143000</v>
      </c>
      <c r="E11" s="135">
        <v>168740</v>
      </c>
      <c r="F11" s="143">
        <f>D11*1.18*1.1</f>
        <v>185614.00000000003</v>
      </c>
    </row>
    <row r="12" spans="1:6" s="122" customFormat="1" ht="53.1" customHeight="1">
      <c r="A12" s="138" t="s">
        <v>627</v>
      </c>
      <c r="B12" s="139" t="s">
        <v>628</v>
      </c>
      <c r="C12" s="446"/>
      <c r="D12" s="141">
        <f>E12/1.18</f>
        <v>225500</v>
      </c>
      <c r="E12" s="135">
        <v>266090</v>
      </c>
      <c r="F12" s="143"/>
    </row>
    <row r="13" spans="1:6" s="122" customFormat="1" ht="61.15" customHeight="1">
      <c r="A13" s="138" t="s">
        <v>629</v>
      </c>
      <c r="B13" s="139" t="s">
        <v>630</v>
      </c>
      <c r="C13" s="445"/>
      <c r="D13" s="141">
        <f>E13/1.18</f>
        <v>143000</v>
      </c>
      <c r="E13" s="135">
        <v>168740</v>
      </c>
      <c r="F13" s="143"/>
    </row>
    <row r="14" spans="1:6" s="122" customFormat="1" ht="58.15" customHeight="1">
      <c r="A14" s="138" t="s">
        <v>631</v>
      </c>
      <c r="B14" s="139" t="s">
        <v>632</v>
      </c>
      <c r="C14" s="446"/>
      <c r="D14" s="141">
        <f>E14/1.18</f>
        <v>225500</v>
      </c>
      <c r="E14" s="135">
        <v>266090</v>
      </c>
      <c r="F14" s="143"/>
    </row>
    <row r="15" spans="1:6" s="38" customFormat="1" ht="17.649999999999999" customHeight="1">
      <c r="A15" s="437" t="s">
        <v>633</v>
      </c>
      <c r="B15" s="438"/>
      <c r="C15" s="438"/>
      <c r="D15" s="438"/>
      <c r="E15" s="438"/>
      <c r="F15" s="125"/>
    </row>
    <row r="16" spans="1:6" s="122" customFormat="1" ht="65.25" customHeight="1">
      <c r="A16" s="138" t="s">
        <v>634</v>
      </c>
      <c r="B16" s="139" t="s">
        <v>635</v>
      </c>
      <c r="C16" s="144"/>
      <c r="D16" s="141">
        <f t="shared" ref="D16:D21" si="0">E16/1.18</f>
        <v>93500.000000000015</v>
      </c>
      <c r="E16" s="135">
        <v>110330.00000000001</v>
      </c>
      <c r="F16" s="145"/>
    </row>
    <row r="17" spans="1:6" s="122" customFormat="1" ht="66" customHeight="1">
      <c r="A17" s="138" t="s">
        <v>636</v>
      </c>
      <c r="B17" s="139" t="s">
        <v>637</v>
      </c>
      <c r="C17" s="142"/>
      <c r="D17" s="141">
        <f t="shared" si="0"/>
        <v>161700.00000000003</v>
      </c>
      <c r="E17" s="135">
        <v>190806.00000000003</v>
      </c>
      <c r="F17" s="143"/>
    </row>
    <row r="18" spans="1:6" s="122" customFormat="1" ht="66" customHeight="1">
      <c r="A18" s="138" t="s">
        <v>638</v>
      </c>
      <c r="B18" s="139" t="s">
        <v>639</v>
      </c>
      <c r="C18" s="142"/>
      <c r="D18" s="146">
        <f t="shared" si="0"/>
        <v>192500.00000000003</v>
      </c>
      <c r="E18" s="135">
        <v>227150.00000000003</v>
      </c>
      <c r="F18" s="143"/>
    </row>
    <row r="19" spans="1:6" s="122" customFormat="1" ht="63.75" customHeight="1">
      <c r="A19" s="138" t="s">
        <v>640</v>
      </c>
      <c r="B19" s="139" t="s">
        <v>641</v>
      </c>
      <c r="C19" s="445"/>
      <c r="D19" s="141">
        <f t="shared" si="0"/>
        <v>93500.000000000015</v>
      </c>
      <c r="E19" s="135">
        <v>110330.00000000001</v>
      </c>
      <c r="F19" s="145"/>
    </row>
    <row r="20" spans="1:6" s="122" customFormat="1" ht="57" customHeight="1">
      <c r="A20" s="138" t="s">
        <v>642</v>
      </c>
      <c r="B20" s="139" t="s">
        <v>643</v>
      </c>
      <c r="C20" s="447"/>
      <c r="D20" s="141">
        <f t="shared" si="0"/>
        <v>161700.00000000003</v>
      </c>
      <c r="E20" s="135">
        <v>190806.00000000003</v>
      </c>
      <c r="F20" s="143"/>
    </row>
    <row r="21" spans="1:6" s="122" customFormat="1" ht="57" customHeight="1">
      <c r="A21" s="138" t="s">
        <v>644</v>
      </c>
      <c r="B21" s="139" t="s">
        <v>645</v>
      </c>
      <c r="C21" s="446"/>
      <c r="D21" s="146">
        <f t="shared" si="0"/>
        <v>192500.00000000003</v>
      </c>
      <c r="E21" s="135">
        <v>227150.00000000003</v>
      </c>
      <c r="F21" s="143"/>
    </row>
    <row r="22" spans="1:6" s="121" customFormat="1" ht="15">
      <c r="A22" s="147" t="s">
        <v>646</v>
      </c>
      <c r="B22" s="148"/>
      <c r="C22" s="149"/>
      <c r="D22" s="150"/>
      <c r="E22" s="135"/>
      <c r="F22" s="137"/>
    </row>
    <row r="23" spans="1:6" s="122" customFormat="1" ht="88.15" customHeight="1">
      <c r="A23" s="151" t="s">
        <v>647</v>
      </c>
      <c r="B23" s="140" t="s">
        <v>648</v>
      </c>
      <c r="C23" s="445"/>
      <c r="D23" s="152">
        <f t="shared" ref="D23:D28" si="1">E23/1.18</f>
        <v>198000.00000000003</v>
      </c>
      <c r="E23" s="135">
        <v>233640.00000000003</v>
      </c>
      <c r="F23" s="145" t="s">
        <v>649</v>
      </c>
    </row>
    <row r="24" spans="1:6" s="122" customFormat="1" ht="109.9" customHeight="1">
      <c r="A24" s="151" t="s">
        <v>650</v>
      </c>
      <c r="B24" s="140" t="s">
        <v>651</v>
      </c>
      <c r="C24" s="446"/>
      <c r="D24" s="152">
        <f t="shared" si="1"/>
        <v>198000.00000000003</v>
      </c>
      <c r="E24" s="135">
        <v>233640.00000000003</v>
      </c>
      <c r="F24" s="145" t="s">
        <v>649</v>
      </c>
    </row>
    <row r="25" spans="1:6" s="121" customFormat="1" ht="15">
      <c r="A25" s="147" t="s">
        <v>652</v>
      </c>
      <c r="B25" s="150"/>
      <c r="C25" s="153"/>
      <c r="D25" s="150"/>
      <c r="E25" s="135"/>
      <c r="F25" s="145"/>
    </row>
    <row r="26" spans="1:6" s="122" customFormat="1" ht="73.900000000000006" customHeight="1">
      <c r="A26" s="138" t="s">
        <v>653</v>
      </c>
      <c r="B26" s="154" t="s">
        <v>654</v>
      </c>
      <c r="C26" s="144"/>
      <c r="D26" s="141">
        <f t="shared" si="1"/>
        <v>115500</v>
      </c>
      <c r="E26" s="135">
        <v>136290</v>
      </c>
      <c r="F26" s="145"/>
    </row>
    <row r="27" spans="1:6" s="122" customFormat="1" ht="69" customHeight="1">
      <c r="A27" s="138" t="s">
        <v>655</v>
      </c>
      <c r="B27" s="154" t="s">
        <v>656</v>
      </c>
      <c r="C27" s="142"/>
      <c r="D27" s="146">
        <f t="shared" si="1"/>
        <v>192500.00000000003</v>
      </c>
      <c r="E27" s="135">
        <v>227150.00000000003</v>
      </c>
      <c r="F27" s="145"/>
    </row>
    <row r="28" spans="1:6" s="122" customFormat="1" ht="69" customHeight="1">
      <c r="A28" s="138" t="s">
        <v>657</v>
      </c>
      <c r="B28" s="154" t="s">
        <v>658</v>
      </c>
      <c r="C28" s="155"/>
      <c r="D28" s="146">
        <f t="shared" si="1"/>
        <v>209000.00000000003</v>
      </c>
      <c r="E28" s="135">
        <v>246620.00000000003</v>
      </c>
      <c r="F28" s="143"/>
    </row>
    <row r="29" spans="1:6" s="38" customFormat="1" ht="19.899999999999999" customHeight="1">
      <c r="A29" s="442" t="s">
        <v>659</v>
      </c>
      <c r="B29" s="440"/>
      <c r="C29" s="440"/>
      <c r="D29" s="440"/>
      <c r="E29" s="440"/>
      <c r="F29" s="125"/>
    </row>
    <row r="30" spans="1:6" s="122" customFormat="1" ht="114" customHeight="1">
      <c r="A30" s="151" t="s">
        <v>660</v>
      </c>
      <c r="B30" s="140" t="s">
        <v>661</v>
      </c>
      <c r="C30" s="156"/>
      <c r="D30" s="157">
        <f>E30/1.18</f>
        <v>478500</v>
      </c>
      <c r="E30" s="135">
        <v>564630</v>
      </c>
      <c r="F30" s="158"/>
    </row>
    <row r="31" spans="1:6" s="122" customFormat="1" ht="52.5" customHeight="1">
      <c r="A31" s="151" t="s">
        <v>662</v>
      </c>
      <c r="B31" s="140" t="s">
        <v>663</v>
      </c>
      <c r="C31" s="156"/>
      <c r="D31" s="141">
        <f>E31/1.18</f>
        <v>55000.000000000007</v>
      </c>
      <c r="E31" s="135">
        <v>64900.000000000007</v>
      </c>
      <c r="F31" s="125"/>
    </row>
    <row r="32" spans="1:6" s="38" customFormat="1" ht="17.649999999999999" customHeight="1">
      <c r="A32" s="437" t="s">
        <v>664</v>
      </c>
      <c r="B32" s="438"/>
      <c r="C32" s="443"/>
      <c r="D32" s="438"/>
      <c r="E32" s="438"/>
      <c r="F32" s="145"/>
    </row>
    <row r="33" spans="1:6" s="38" customFormat="1" ht="19.899999999999999" customHeight="1">
      <c r="A33" s="159" t="s">
        <v>665</v>
      </c>
      <c r="B33" s="76"/>
      <c r="C33" s="160"/>
      <c r="D33" s="161"/>
      <c r="E33" s="162"/>
      <c r="F33" s="125"/>
    </row>
    <row r="34" spans="1:6" s="38" customFormat="1" ht="62.65" customHeight="1">
      <c r="A34" s="163" t="s">
        <v>666</v>
      </c>
      <c r="B34" s="164" t="s">
        <v>667</v>
      </c>
      <c r="C34" s="132"/>
      <c r="D34" s="165">
        <f>E34/1.18</f>
        <v>273900</v>
      </c>
      <c r="E34" s="135">
        <v>323202</v>
      </c>
      <c r="F34" s="143"/>
    </row>
    <row r="35" spans="1:6" s="38" customFormat="1" ht="19.899999999999999" customHeight="1">
      <c r="A35" s="166" t="s">
        <v>668</v>
      </c>
      <c r="B35" s="47"/>
      <c r="C35" s="167"/>
      <c r="D35" s="168"/>
      <c r="E35" s="135"/>
      <c r="F35" s="125"/>
    </row>
    <row r="36" spans="1:6" s="38" customFormat="1" ht="72" customHeight="1">
      <c r="A36" s="169" t="s">
        <v>669</v>
      </c>
      <c r="B36" s="170" t="s">
        <v>670</v>
      </c>
      <c r="C36" s="171"/>
      <c r="D36" s="172">
        <f t="shared" ref="D36:D41" si="2">E36/1.18</f>
        <v>110000.00000000001</v>
      </c>
      <c r="E36" s="135">
        <v>129800.00000000001</v>
      </c>
      <c r="F36" s="125"/>
    </row>
    <row r="37" spans="1:6" s="38" customFormat="1" ht="78" customHeight="1">
      <c r="A37" s="169" t="s">
        <v>671</v>
      </c>
      <c r="B37" s="170" t="s">
        <v>672</v>
      </c>
      <c r="C37" s="173"/>
      <c r="D37" s="174">
        <f t="shared" si="2"/>
        <v>273900</v>
      </c>
      <c r="E37" s="135">
        <v>323202</v>
      </c>
      <c r="F37" s="143" t="s">
        <v>673</v>
      </c>
    </row>
    <row r="38" spans="1:6" s="38" customFormat="1" ht="22.15" customHeight="1">
      <c r="A38" s="437" t="s">
        <v>674</v>
      </c>
      <c r="B38" s="438"/>
      <c r="C38" s="443"/>
      <c r="D38" s="438"/>
      <c r="E38" s="438"/>
      <c r="F38" s="125"/>
    </row>
    <row r="39" spans="1:6" s="38" customFormat="1" ht="19.899999999999999" customHeight="1">
      <c r="A39" s="442" t="s">
        <v>675</v>
      </c>
      <c r="B39" s="440"/>
      <c r="C39" s="440"/>
      <c r="D39" s="440"/>
      <c r="E39" s="440"/>
      <c r="F39" s="125"/>
    </row>
    <row r="40" spans="1:6" s="38" customFormat="1" ht="82.5" customHeight="1">
      <c r="A40" s="131" t="s">
        <v>676</v>
      </c>
      <c r="B40" s="132" t="s">
        <v>677</v>
      </c>
      <c r="C40" s="133"/>
      <c r="D40" s="175">
        <f t="shared" si="2"/>
        <v>275000</v>
      </c>
      <c r="E40" s="135">
        <v>324500</v>
      </c>
      <c r="F40" s="125"/>
    </row>
    <row r="41" spans="1:6" s="38" customFormat="1" ht="99" customHeight="1">
      <c r="A41" s="176" t="s">
        <v>678</v>
      </c>
      <c r="B41" s="132" t="s">
        <v>679</v>
      </c>
      <c r="C41" s="133"/>
      <c r="D41" s="175">
        <f t="shared" si="2"/>
        <v>312400.00000000006</v>
      </c>
      <c r="E41" s="135">
        <v>368632.00000000006</v>
      </c>
      <c r="F41" s="158"/>
    </row>
    <row r="42" spans="1:6" s="38" customFormat="1" ht="19.899999999999999" customHeight="1">
      <c r="A42" s="442" t="s">
        <v>680</v>
      </c>
      <c r="B42" s="440"/>
      <c r="C42" s="440"/>
      <c r="D42" s="440"/>
      <c r="E42" s="440"/>
      <c r="F42" s="125"/>
    </row>
    <row r="43" spans="1:6" s="38" customFormat="1" ht="96.6" customHeight="1">
      <c r="A43" s="177" t="s">
        <v>681</v>
      </c>
      <c r="B43" s="178" t="s">
        <v>682</v>
      </c>
      <c r="C43" s="133"/>
      <c r="D43" s="175">
        <f t="shared" ref="D43:D49" si="3">E43/1.18</f>
        <v>275000</v>
      </c>
      <c r="E43" s="135">
        <v>324500</v>
      </c>
      <c r="F43" s="158"/>
    </row>
    <row r="44" spans="1:6" s="38" customFormat="1" ht="97.9" customHeight="1">
      <c r="A44" s="177" t="s">
        <v>683</v>
      </c>
      <c r="B44" s="178" t="s">
        <v>684</v>
      </c>
      <c r="C44" s="133"/>
      <c r="D44" s="175">
        <f t="shared" si="3"/>
        <v>308000.00000000006</v>
      </c>
      <c r="E44" s="135">
        <v>363440.00000000006</v>
      </c>
      <c r="F44" s="145"/>
    </row>
    <row r="45" spans="1:6" s="38" customFormat="1" ht="22.15" customHeight="1">
      <c r="A45" s="437" t="s">
        <v>685</v>
      </c>
      <c r="B45" s="438"/>
      <c r="C45" s="443"/>
      <c r="D45" s="438"/>
      <c r="E45" s="438"/>
      <c r="F45" s="125"/>
    </row>
    <row r="46" spans="1:6" s="38" customFormat="1" ht="19.899999999999999" customHeight="1">
      <c r="A46" s="442" t="s">
        <v>686</v>
      </c>
      <c r="B46" s="440"/>
      <c r="C46" s="440"/>
      <c r="D46" s="440"/>
      <c r="E46" s="440"/>
      <c r="F46" s="125"/>
    </row>
    <row r="47" spans="1:6" s="38" customFormat="1" ht="125.65" customHeight="1">
      <c r="A47" s="177" t="s">
        <v>687</v>
      </c>
      <c r="B47" s="178" t="s">
        <v>688</v>
      </c>
      <c r="C47" s="133"/>
      <c r="D47" s="179">
        <f t="shared" si="3"/>
        <v>253000</v>
      </c>
      <c r="E47" s="135">
        <v>298540</v>
      </c>
      <c r="F47" s="158"/>
    </row>
    <row r="48" spans="1:6" s="38" customFormat="1" ht="125.65" customHeight="1">
      <c r="A48" s="177" t="s">
        <v>689</v>
      </c>
      <c r="B48" s="178" t="s">
        <v>690</v>
      </c>
      <c r="C48" s="133"/>
      <c r="D48" s="175">
        <f t="shared" si="3"/>
        <v>363000.00000000006</v>
      </c>
      <c r="E48" s="135">
        <v>428340.00000000006</v>
      </c>
      <c r="F48" s="143"/>
    </row>
    <row r="49" spans="1:6" s="38" customFormat="1" ht="125.65" customHeight="1">
      <c r="A49" s="177" t="s">
        <v>691</v>
      </c>
      <c r="B49" s="178" t="s">
        <v>692</v>
      </c>
      <c r="C49" s="133"/>
      <c r="D49" s="175">
        <f t="shared" si="3"/>
        <v>363000.00000000006</v>
      </c>
      <c r="E49" s="135">
        <v>428340.00000000006</v>
      </c>
      <c r="F49" s="158"/>
    </row>
    <row r="50" spans="1:6" s="38" customFormat="1" ht="19.899999999999999" customHeight="1">
      <c r="A50" s="442" t="s">
        <v>693</v>
      </c>
      <c r="B50" s="440"/>
      <c r="C50" s="440"/>
      <c r="D50" s="440"/>
      <c r="E50" s="440"/>
      <c r="F50" s="125"/>
    </row>
    <row r="51" spans="1:6" s="122" customFormat="1" ht="100.15" customHeight="1">
      <c r="A51" s="176" t="s">
        <v>694</v>
      </c>
      <c r="B51" s="140" t="s">
        <v>695</v>
      </c>
      <c r="C51" s="133"/>
      <c r="D51" s="141">
        <f>E51/1.18</f>
        <v>308000.00000000006</v>
      </c>
      <c r="E51" s="135">
        <v>363440.00000000006</v>
      </c>
      <c r="F51" s="180"/>
    </row>
    <row r="52" spans="1:6" s="122" customFormat="1" ht="100.15" customHeight="1">
      <c r="A52" s="176" t="s">
        <v>696</v>
      </c>
      <c r="B52" s="181" t="s">
        <v>697</v>
      </c>
      <c r="C52" s="133"/>
      <c r="D52" s="141">
        <f>E52/1.18</f>
        <v>385000.00000000006</v>
      </c>
      <c r="E52" s="135">
        <v>454300.00000000006</v>
      </c>
      <c r="F52" s="180"/>
    </row>
    <row r="53" spans="1:6" s="122" customFormat="1" ht="127.9" customHeight="1">
      <c r="A53" s="176" t="s">
        <v>698</v>
      </c>
      <c r="B53" s="140" t="s">
        <v>699</v>
      </c>
      <c r="C53" s="173"/>
      <c r="D53" s="141">
        <f>E53/1.18</f>
        <v>473000</v>
      </c>
      <c r="E53" s="135">
        <v>558140</v>
      </c>
      <c r="F53" s="180"/>
    </row>
    <row r="54" spans="1:6" s="38" customFormat="1" ht="22.15" customHeight="1">
      <c r="A54" s="437" t="s">
        <v>700</v>
      </c>
      <c r="B54" s="438"/>
      <c r="C54" s="438"/>
      <c r="D54" s="438"/>
      <c r="E54" s="438"/>
      <c r="F54" s="125"/>
    </row>
    <row r="55" spans="1:6" s="122" customFormat="1" ht="97.15" customHeight="1">
      <c r="A55" s="151" t="s">
        <v>701</v>
      </c>
      <c r="B55" s="140" t="s">
        <v>702</v>
      </c>
      <c r="C55" s="156"/>
      <c r="D55" s="141">
        <f>E55/1.18</f>
        <v>357500.00000000006</v>
      </c>
      <c r="E55" s="135">
        <v>421850.00000000006</v>
      </c>
      <c r="F55" s="180"/>
    </row>
    <row r="56" spans="1:6" s="122" customFormat="1" ht="70.5" customHeight="1">
      <c r="A56" s="151" t="s">
        <v>703</v>
      </c>
      <c r="B56" s="140" t="s">
        <v>704</v>
      </c>
      <c r="C56" s="156" t="e">
        <v>#VALUE!</v>
      </c>
      <c r="D56" s="141">
        <f>E56/1.18</f>
        <v>33000</v>
      </c>
      <c r="E56" s="135">
        <v>38940</v>
      </c>
      <c r="F56" s="180"/>
    </row>
    <row r="57" spans="1:6" s="122" customFormat="1" ht="79.5" customHeight="1">
      <c r="A57" s="151" t="s">
        <v>705</v>
      </c>
      <c r="B57" s="140" t="s">
        <v>706</v>
      </c>
      <c r="C57" s="156"/>
      <c r="D57" s="141">
        <f>E57/1.18</f>
        <v>470800</v>
      </c>
      <c r="E57" s="135">
        <v>555544</v>
      </c>
      <c r="F57" s="180"/>
    </row>
    <row r="58" spans="1:6" s="38" customFormat="1" ht="22.15" customHeight="1">
      <c r="A58" s="437" t="s">
        <v>707</v>
      </c>
      <c r="B58" s="438"/>
      <c r="C58" s="438"/>
      <c r="D58" s="438"/>
      <c r="E58" s="438"/>
      <c r="F58" s="125"/>
    </row>
    <row r="59" spans="1:6" s="38" customFormat="1" ht="19.899999999999999" customHeight="1">
      <c r="A59" s="442" t="s">
        <v>708</v>
      </c>
      <c r="B59" s="440"/>
      <c r="C59" s="440"/>
      <c r="D59" s="440"/>
      <c r="E59" s="440"/>
      <c r="F59" s="125"/>
    </row>
    <row r="60" spans="1:6" s="122" customFormat="1" ht="97.5" customHeight="1">
      <c r="A60" s="151" t="s">
        <v>709</v>
      </c>
      <c r="B60" s="140" t="s">
        <v>710</v>
      </c>
      <c r="C60" s="156"/>
      <c r="D60" s="152">
        <f>E60/1.18</f>
        <v>495000</v>
      </c>
      <c r="E60" s="135">
        <v>584100</v>
      </c>
      <c r="F60" s="158" t="s">
        <v>649</v>
      </c>
    </row>
    <row r="61" spans="1:6" s="38" customFormat="1" ht="19.899999999999999" customHeight="1">
      <c r="A61" s="442" t="s">
        <v>711</v>
      </c>
      <c r="B61" s="440"/>
      <c r="C61" s="440"/>
      <c r="D61" s="440"/>
      <c r="E61" s="440"/>
      <c r="F61" s="125"/>
    </row>
    <row r="62" spans="1:6" s="122" customFormat="1" ht="104.25" customHeight="1">
      <c r="A62" s="151" t="s">
        <v>712</v>
      </c>
      <c r="B62" s="140" t="s">
        <v>713</v>
      </c>
      <c r="C62" s="156"/>
      <c r="D62" s="141">
        <f>E62/1.18</f>
        <v>1023000</v>
      </c>
      <c r="E62" s="135">
        <v>1207140</v>
      </c>
      <c r="F62" s="143"/>
    </row>
    <row r="63" spans="1:6" s="38" customFormat="1" ht="19.899999999999999" customHeight="1">
      <c r="A63" s="442" t="s">
        <v>714</v>
      </c>
      <c r="B63" s="440"/>
      <c r="C63" s="440"/>
      <c r="D63" s="440"/>
      <c r="E63" s="440"/>
      <c r="F63" s="125"/>
    </row>
    <row r="64" spans="1:6" s="122" customFormat="1" ht="104.25" customHeight="1">
      <c r="A64" s="151" t="s">
        <v>715</v>
      </c>
      <c r="B64" s="140" t="s">
        <v>716</v>
      </c>
      <c r="C64" s="156" t="e">
        <v>#VALUE!</v>
      </c>
      <c r="D64" s="146">
        <f>E64/1.18</f>
        <v>2420000</v>
      </c>
      <c r="E64" s="135">
        <v>2855600</v>
      </c>
      <c r="F64" s="143"/>
    </row>
    <row r="65" spans="1:6" s="38" customFormat="1" ht="19.899999999999999" customHeight="1">
      <c r="A65" s="442" t="s">
        <v>717</v>
      </c>
      <c r="B65" s="440"/>
      <c r="C65" s="440"/>
      <c r="D65" s="440"/>
      <c r="E65" s="440"/>
      <c r="F65" s="125"/>
    </row>
    <row r="66" spans="1:6" s="122" customFormat="1" ht="159" customHeight="1">
      <c r="A66" s="151" t="s">
        <v>718</v>
      </c>
      <c r="B66" s="140" t="s">
        <v>719</v>
      </c>
      <c r="C66" s="156"/>
      <c r="D66" s="141">
        <f t="shared" ref="D66:D71" si="4">E66/1.18</f>
        <v>878900.00000000012</v>
      </c>
      <c r="E66" s="135">
        <v>1037102.0000000001</v>
      </c>
      <c r="F66" s="158"/>
    </row>
    <row r="67" spans="1:6" s="38" customFormat="1" ht="19.899999999999999" customHeight="1">
      <c r="A67" s="442" t="s">
        <v>720</v>
      </c>
      <c r="B67" s="440"/>
      <c r="C67" s="440"/>
      <c r="D67" s="440"/>
      <c r="E67" s="440"/>
      <c r="F67" s="125"/>
    </row>
    <row r="68" spans="1:6" s="122" customFormat="1" ht="159" customHeight="1">
      <c r="A68" s="151" t="s">
        <v>721</v>
      </c>
      <c r="B68" s="140" t="s">
        <v>722</v>
      </c>
      <c r="C68" s="182" t="e">
        <v>#VALUE!</v>
      </c>
      <c r="D68" s="146">
        <f t="shared" si="4"/>
        <v>1265000.0000000002</v>
      </c>
      <c r="E68" s="135">
        <v>1492700.0000000002</v>
      </c>
      <c r="F68" s="158"/>
    </row>
    <row r="69" spans="1:6" s="38" customFormat="1" ht="19.899999999999999" customHeight="1">
      <c r="A69" s="442" t="s">
        <v>723</v>
      </c>
      <c r="B69" s="440"/>
      <c r="C69" s="441"/>
      <c r="D69" s="440"/>
      <c r="E69" s="440"/>
      <c r="F69" s="125"/>
    </row>
    <row r="70" spans="1:6" s="122" customFormat="1" ht="46.9" customHeight="1">
      <c r="A70" s="183" t="s">
        <v>724</v>
      </c>
      <c r="B70" s="140" t="s">
        <v>725</v>
      </c>
      <c r="C70" s="184"/>
      <c r="D70" s="141">
        <f t="shared" si="4"/>
        <v>44000.000000000007</v>
      </c>
      <c r="E70" s="135">
        <v>51920.000000000007</v>
      </c>
      <c r="F70" s="158"/>
    </row>
    <row r="71" spans="1:6" s="122" customFormat="1" ht="54" customHeight="1">
      <c r="A71" s="183" t="s">
        <v>726</v>
      </c>
      <c r="B71" s="140" t="s">
        <v>727</v>
      </c>
      <c r="C71" s="185" t="e">
        <v>#VALUE!</v>
      </c>
      <c r="D71" s="141">
        <f t="shared" si="4"/>
        <v>55000.000000000007</v>
      </c>
      <c r="E71" s="135">
        <v>64900.000000000007</v>
      </c>
      <c r="F71" s="158"/>
    </row>
    <row r="72" spans="1:6" s="38" customFormat="1" ht="19.899999999999999" customHeight="1">
      <c r="A72" s="442" t="s">
        <v>728</v>
      </c>
      <c r="B72" s="440"/>
      <c r="C72" s="444"/>
      <c r="D72" s="440"/>
      <c r="E72" s="440"/>
      <c r="F72" s="125"/>
    </row>
    <row r="73" spans="1:6" s="122" customFormat="1" ht="46.9" customHeight="1">
      <c r="A73" s="183" t="s">
        <v>729</v>
      </c>
      <c r="B73" s="140" t="s">
        <v>730</v>
      </c>
      <c r="C73" s="156"/>
      <c r="D73" s="141">
        <f>E73/1.18</f>
        <v>473000</v>
      </c>
      <c r="E73" s="135">
        <v>558140</v>
      </c>
      <c r="F73" s="158"/>
    </row>
    <row r="74" spans="1:6" s="122" customFormat="1" ht="46.9" customHeight="1">
      <c r="A74" s="183" t="s">
        <v>731</v>
      </c>
      <c r="B74" s="186" t="s">
        <v>732</v>
      </c>
      <c r="C74" s="185" t="e">
        <v>#VALUE!</v>
      </c>
      <c r="D74" s="141">
        <f>E74/1.18</f>
        <v>2293500</v>
      </c>
      <c r="E74" s="135">
        <v>2706330</v>
      </c>
      <c r="F74" s="158"/>
    </row>
    <row r="75" spans="1:6" s="38" customFormat="1" ht="22.15" customHeight="1">
      <c r="A75" s="437" t="s">
        <v>733</v>
      </c>
      <c r="B75" s="438"/>
      <c r="C75" s="443"/>
      <c r="D75" s="438"/>
      <c r="E75" s="438"/>
      <c r="F75" s="125"/>
    </row>
    <row r="76" spans="1:6" s="122" customFormat="1" ht="15">
      <c r="A76" s="442" t="s">
        <v>734</v>
      </c>
      <c r="B76" s="440"/>
      <c r="C76" s="440"/>
      <c r="D76" s="440"/>
      <c r="E76" s="440"/>
      <c r="F76" s="125"/>
    </row>
    <row r="77" spans="1:6" s="122" customFormat="1" ht="82.9" customHeight="1">
      <c r="A77" s="151" t="s">
        <v>735</v>
      </c>
      <c r="B77" s="181" t="s">
        <v>736</v>
      </c>
      <c r="C77" s="171"/>
      <c r="D77" s="141">
        <f>E77/1.18</f>
        <v>638000.00000000012</v>
      </c>
      <c r="E77" s="135">
        <v>752840.00000000012</v>
      </c>
      <c r="F77" s="158"/>
    </row>
    <row r="78" spans="1:6" s="122" customFormat="1" ht="15">
      <c r="A78" s="442" t="s">
        <v>737</v>
      </c>
      <c r="B78" s="440"/>
      <c r="C78" s="440"/>
      <c r="D78" s="440"/>
      <c r="E78" s="440"/>
      <c r="F78" s="125"/>
    </row>
    <row r="79" spans="1:6" s="122" customFormat="1" ht="70.5" customHeight="1">
      <c r="A79" s="187" t="s">
        <v>738</v>
      </c>
      <c r="B79" s="188" t="s">
        <v>739</v>
      </c>
      <c r="C79" s="189"/>
      <c r="D79" s="190">
        <f>E79/1.18</f>
        <v>387750.00000000006</v>
      </c>
      <c r="E79" s="135">
        <v>457545.00000000006</v>
      </c>
      <c r="F79" s="191"/>
    </row>
    <row r="80" spans="1:6" s="122" customFormat="1">
      <c r="D80" s="192"/>
      <c r="E80" s="193"/>
      <c r="F80" s="125"/>
    </row>
    <row r="81" spans="4:6" s="122" customFormat="1">
      <c r="D81" s="192"/>
      <c r="E81" s="193"/>
      <c r="F81" s="125"/>
    </row>
    <row r="82" spans="4:6" s="122" customFormat="1">
      <c r="D82" s="192"/>
      <c r="E82" s="193"/>
      <c r="F82" s="125"/>
    </row>
    <row r="83" spans="4:6" s="122" customFormat="1">
      <c r="D83" s="192"/>
      <c r="E83" s="193"/>
      <c r="F83" s="125"/>
    </row>
    <row r="84" spans="4:6" s="122" customFormat="1">
      <c r="D84" s="192"/>
      <c r="E84" s="193"/>
      <c r="F84" s="125"/>
    </row>
    <row r="85" spans="4:6" s="122" customFormat="1">
      <c r="D85" s="192"/>
      <c r="E85" s="193"/>
      <c r="F85" s="125"/>
    </row>
    <row r="86" spans="4:6" s="122" customFormat="1">
      <c r="D86" s="192"/>
      <c r="E86" s="193"/>
      <c r="F86" s="125"/>
    </row>
    <row r="87" spans="4:6" s="122" customFormat="1">
      <c r="D87" s="192"/>
      <c r="E87" s="193"/>
      <c r="F87" s="125"/>
    </row>
    <row r="88" spans="4:6" s="122" customFormat="1">
      <c r="D88" s="192"/>
      <c r="E88" s="193"/>
      <c r="F88" s="125"/>
    </row>
    <row r="89" spans="4:6" s="122" customFormat="1">
      <c r="D89" s="192"/>
      <c r="E89" s="193"/>
      <c r="F89" s="125"/>
    </row>
    <row r="90" spans="4:6" s="122" customFormat="1">
      <c r="D90" s="192"/>
      <c r="E90" s="193"/>
      <c r="F90" s="125"/>
    </row>
    <row r="91" spans="4:6" s="122" customFormat="1">
      <c r="D91" s="192"/>
      <c r="E91" s="193"/>
      <c r="F91" s="125"/>
    </row>
    <row r="92" spans="4:6" s="122" customFormat="1">
      <c r="D92" s="192"/>
      <c r="E92" s="193"/>
      <c r="F92" s="125"/>
    </row>
    <row r="93" spans="4:6" s="122" customFormat="1">
      <c r="D93" s="192"/>
      <c r="E93" s="193"/>
      <c r="F93" s="125"/>
    </row>
    <row r="94" spans="4:6" s="122" customFormat="1">
      <c r="D94" s="192"/>
      <c r="E94" s="193"/>
      <c r="F94" s="125"/>
    </row>
    <row r="95" spans="4:6" s="122" customFormat="1">
      <c r="D95" s="192"/>
      <c r="E95" s="193"/>
      <c r="F95" s="125"/>
    </row>
    <row r="96" spans="4:6" s="122" customFormat="1">
      <c r="D96" s="192"/>
      <c r="E96" s="193"/>
      <c r="F96" s="125"/>
    </row>
    <row r="97" spans="4:6" s="122" customFormat="1">
      <c r="D97" s="192"/>
      <c r="E97" s="193"/>
      <c r="F97" s="125"/>
    </row>
    <row r="98" spans="4:6" s="122" customFormat="1">
      <c r="D98" s="192"/>
      <c r="E98" s="193"/>
      <c r="F98" s="125"/>
    </row>
    <row r="99" spans="4:6" s="122" customFormat="1">
      <c r="D99" s="192"/>
      <c r="E99" s="193"/>
      <c r="F99" s="125"/>
    </row>
    <row r="100" spans="4:6" s="122" customFormat="1">
      <c r="D100" s="192"/>
      <c r="E100" s="193"/>
      <c r="F100" s="125"/>
    </row>
    <row r="101" spans="4:6" s="122" customFormat="1">
      <c r="D101" s="192"/>
      <c r="E101" s="193"/>
      <c r="F101" s="125"/>
    </row>
    <row r="102" spans="4:6" s="122" customFormat="1">
      <c r="D102" s="192"/>
      <c r="E102" s="193"/>
      <c r="F102" s="125"/>
    </row>
    <row r="103" spans="4:6" s="122" customFormat="1">
      <c r="D103" s="192"/>
      <c r="E103" s="193"/>
      <c r="F103" s="125"/>
    </row>
    <row r="104" spans="4:6" s="122" customFormat="1">
      <c r="D104" s="192"/>
      <c r="E104" s="193"/>
      <c r="F104" s="125"/>
    </row>
    <row r="105" spans="4:6" s="122" customFormat="1">
      <c r="D105" s="192"/>
      <c r="E105" s="193"/>
      <c r="F105" s="125"/>
    </row>
    <row r="106" spans="4:6" s="122" customFormat="1">
      <c r="D106" s="192"/>
      <c r="E106" s="193"/>
      <c r="F106" s="125"/>
    </row>
    <row r="107" spans="4:6" s="122" customFormat="1">
      <c r="D107" s="192"/>
      <c r="E107" s="193"/>
      <c r="F107" s="125"/>
    </row>
    <row r="108" spans="4:6" s="122" customFormat="1">
      <c r="D108" s="192"/>
      <c r="E108" s="193"/>
      <c r="F108" s="125"/>
    </row>
    <row r="109" spans="4:6" s="122" customFormat="1">
      <c r="D109" s="192"/>
      <c r="E109" s="193"/>
      <c r="F109" s="125"/>
    </row>
    <row r="110" spans="4:6" s="122" customFormat="1">
      <c r="D110" s="192"/>
      <c r="E110" s="193"/>
      <c r="F110" s="125"/>
    </row>
    <row r="111" spans="4:6" s="122" customFormat="1">
      <c r="D111" s="192"/>
      <c r="E111" s="193"/>
      <c r="F111" s="125"/>
    </row>
    <row r="112" spans="4:6" s="122" customFormat="1">
      <c r="D112" s="192"/>
      <c r="E112" s="193"/>
      <c r="F112" s="125"/>
    </row>
    <row r="113" spans="4:6" s="122" customFormat="1">
      <c r="D113" s="192"/>
      <c r="E113" s="193"/>
      <c r="F113" s="125"/>
    </row>
    <row r="114" spans="4:6" s="122" customFormat="1">
      <c r="D114" s="192"/>
      <c r="E114" s="193"/>
      <c r="F114" s="125"/>
    </row>
    <row r="115" spans="4:6" s="122" customFormat="1">
      <c r="D115" s="192"/>
      <c r="E115" s="193"/>
      <c r="F115" s="125"/>
    </row>
    <row r="116" spans="4:6" s="122" customFormat="1">
      <c r="D116" s="192"/>
      <c r="E116" s="193"/>
      <c r="F116" s="125"/>
    </row>
    <row r="117" spans="4:6" s="122" customFormat="1">
      <c r="D117" s="192"/>
      <c r="E117" s="193"/>
      <c r="F117" s="125"/>
    </row>
    <row r="118" spans="4:6" s="122" customFormat="1">
      <c r="D118" s="192"/>
      <c r="E118" s="193"/>
      <c r="F118" s="125"/>
    </row>
    <row r="119" spans="4:6" s="122" customFormat="1">
      <c r="D119" s="192"/>
      <c r="E119" s="193"/>
      <c r="F119" s="125"/>
    </row>
    <row r="120" spans="4:6" s="122" customFormat="1">
      <c r="D120" s="192"/>
      <c r="E120" s="193"/>
      <c r="F120" s="125"/>
    </row>
    <row r="121" spans="4:6" s="122" customFormat="1">
      <c r="D121" s="192"/>
      <c r="E121" s="193"/>
      <c r="F121" s="125"/>
    </row>
    <row r="122" spans="4:6" s="122" customFormat="1">
      <c r="D122" s="192"/>
      <c r="E122" s="193"/>
      <c r="F122" s="125"/>
    </row>
    <row r="123" spans="4:6" s="122" customFormat="1">
      <c r="D123" s="192"/>
      <c r="E123" s="193"/>
      <c r="F123" s="125"/>
    </row>
    <row r="124" spans="4:6" s="122" customFormat="1">
      <c r="D124" s="192"/>
      <c r="E124" s="193"/>
      <c r="F124" s="125"/>
    </row>
    <row r="125" spans="4:6" s="122" customFormat="1">
      <c r="D125" s="192"/>
      <c r="E125" s="193"/>
      <c r="F125" s="125"/>
    </row>
    <row r="126" spans="4:6" s="122" customFormat="1">
      <c r="D126" s="192"/>
      <c r="E126" s="193"/>
      <c r="F126" s="125"/>
    </row>
    <row r="127" spans="4:6" s="122" customFormat="1">
      <c r="D127" s="192"/>
      <c r="E127" s="193"/>
      <c r="F127" s="125"/>
    </row>
    <row r="128" spans="4:6" s="122" customFormat="1">
      <c r="D128" s="192"/>
      <c r="E128" s="193"/>
      <c r="F128" s="125"/>
    </row>
    <row r="129" spans="4:6" s="122" customFormat="1">
      <c r="D129" s="192"/>
      <c r="E129" s="193"/>
      <c r="F129" s="125"/>
    </row>
    <row r="130" spans="4:6" s="122" customFormat="1">
      <c r="D130" s="192"/>
      <c r="E130" s="193"/>
      <c r="F130" s="125"/>
    </row>
    <row r="131" spans="4:6" s="122" customFormat="1">
      <c r="D131" s="192"/>
      <c r="E131" s="193"/>
      <c r="F131" s="125"/>
    </row>
    <row r="132" spans="4:6" s="122" customFormat="1">
      <c r="D132" s="192"/>
      <c r="E132" s="193"/>
      <c r="F132" s="125"/>
    </row>
    <row r="133" spans="4:6" s="122" customFormat="1">
      <c r="D133" s="192"/>
      <c r="E133" s="193"/>
      <c r="F133" s="125"/>
    </row>
    <row r="134" spans="4:6" s="122" customFormat="1">
      <c r="D134" s="192"/>
      <c r="E134" s="193"/>
      <c r="F134" s="125"/>
    </row>
    <row r="135" spans="4:6" s="122" customFormat="1">
      <c r="D135" s="192"/>
      <c r="E135" s="193"/>
      <c r="F135" s="125"/>
    </row>
    <row r="136" spans="4:6" s="122" customFormat="1">
      <c r="D136" s="192"/>
      <c r="E136" s="193"/>
      <c r="F136" s="125"/>
    </row>
    <row r="137" spans="4:6" s="122" customFormat="1">
      <c r="D137" s="192"/>
      <c r="E137" s="193"/>
      <c r="F137" s="125"/>
    </row>
    <row r="138" spans="4:6" s="122" customFormat="1">
      <c r="D138" s="192"/>
      <c r="E138" s="193"/>
      <c r="F138" s="125"/>
    </row>
    <row r="139" spans="4:6" s="122" customFormat="1">
      <c r="D139" s="192"/>
      <c r="E139" s="193"/>
      <c r="F139" s="125"/>
    </row>
    <row r="140" spans="4:6" s="122" customFormat="1">
      <c r="D140" s="192"/>
      <c r="E140" s="193"/>
      <c r="F140" s="125"/>
    </row>
    <row r="141" spans="4:6" s="122" customFormat="1">
      <c r="D141" s="192"/>
      <c r="E141" s="193"/>
      <c r="F141" s="125"/>
    </row>
    <row r="142" spans="4:6" s="122" customFormat="1">
      <c r="D142" s="192"/>
      <c r="E142" s="193"/>
      <c r="F142" s="125"/>
    </row>
    <row r="143" spans="4:6" s="122" customFormat="1">
      <c r="D143" s="192"/>
      <c r="E143" s="193"/>
      <c r="F143" s="125"/>
    </row>
    <row r="144" spans="4:6" s="122" customFormat="1">
      <c r="D144" s="192"/>
      <c r="E144" s="193"/>
      <c r="F144" s="125"/>
    </row>
    <row r="145" spans="4:6" s="122" customFormat="1">
      <c r="D145" s="192"/>
      <c r="E145" s="193"/>
      <c r="F145" s="125"/>
    </row>
    <row r="146" spans="4:6" s="122" customFormat="1">
      <c r="D146" s="192"/>
      <c r="E146" s="193"/>
      <c r="F146" s="125"/>
    </row>
    <row r="147" spans="4:6" s="122" customFormat="1">
      <c r="D147" s="192"/>
      <c r="E147" s="193"/>
      <c r="F147" s="125"/>
    </row>
    <row r="148" spans="4:6" s="122" customFormat="1">
      <c r="D148" s="192"/>
      <c r="E148" s="193"/>
      <c r="F148" s="125"/>
    </row>
    <row r="149" spans="4:6" s="122" customFormat="1">
      <c r="D149" s="192"/>
      <c r="E149" s="193"/>
      <c r="F149" s="125"/>
    </row>
    <row r="150" spans="4:6" s="122" customFormat="1">
      <c r="D150" s="192"/>
      <c r="E150" s="193"/>
      <c r="F150" s="125"/>
    </row>
    <row r="151" spans="4:6" s="122" customFormat="1">
      <c r="D151" s="192"/>
      <c r="E151" s="193"/>
      <c r="F151" s="125"/>
    </row>
    <row r="152" spans="4:6" s="122" customFormat="1">
      <c r="D152" s="192"/>
      <c r="E152" s="193"/>
      <c r="F152" s="125"/>
    </row>
    <row r="153" spans="4:6" s="122" customFormat="1">
      <c r="D153" s="192"/>
      <c r="E153" s="193"/>
      <c r="F153" s="125"/>
    </row>
    <row r="154" spans="4:6" s="122" customFormat="1">
      <c r="D154" s="192"/>
      <c r="E154" s="193"/>
      <c r="F154" s="125"/>
    </row>
    <row r="155" spans="4:6" s="122" customFormat="1">
      <c r="D155" s="192"/>
      <c r="E155" s="193"/>
      <c r="F155" s="125"/>
    </row>
    <row r="156" spans="4:6" s="122" customFormat="1">
      <c r="D156" s="192"/>
      <c r="E156" s="193"/>
      <c r="F156" s="125"/>
    </row>
    <row r="157" spans="4:6" s="122" customFormat="1">
      <c r="D157" s="192"/>
      <c r="E157" s="193"/>
      <c r="F157" s="125"/>
    </row>
    <row r="158" spans="4:6" s="122" customFormat="1">
      <c r="D158" s="192"/>
      <c r="E158" s="193"/>
      <c r="F158" s="125"/>
    </row>
    <row r="159" spans="4:6" s="122" customFormat="1">
      <c r="D159" s="192"/>
      <c r="E159" s="193"/>
      <c r="F159" s="125"/>
    </row>
    <row r="160" spans="4:6" s="122" customFormat="1">
      <c r="D160" s="192"/>
      <c r="E160" s="193"/>
      <c r="F160" s="125"/>
    </row>
    <row r="161" spans="4:6" s="122" customFormat="1">
      <c r="D161" s="192"/>
      <c r="E161" s="193"/>
      <c r="F161" s="125"/>
    </row>
    <row r="162" spans="4:6" s="122" customFormat="1">
      <c r="D162" s="192"/>
      <c r="E162" s="193"/>
      <c r="F162" s="125"/>
    </row>
    <row r="163" spans="4:6" s="122" customFormat="1">
      <c r="D163" s="192"/>
      <c r="E163" s="193"/>
      <c r="F163" s="125"/>
    </row>
    <row r="164" spans="4:6" s="122" customFormat="1">
      <c r="D164" s="192"/>
      <c r="E164" s="193"/>
      <c r="F164" s="125"/>
    </row>
    <row r="165" spans="4:6" s="122" customFormat="1">
      <c r="D165" s="192"/>
      <c r="E165" s="193"/>
      <c r="F165" s="125"/>
    </row>
    <row r="166" spans="4:6" s="122" customFormat="1">
      <c r="D166" s="192"/>
      <c r="E166" s="193"/>
      <c r="F166" s="125"/>
    </row>
    <row r="167" spans="4:6" s="122" customFormat="1">
      <c r="D167" s="192"/>
      <c r="E167" s="193"/>
      <c r="F167" s="125"/>
    </row>
    <row r="168" spans="4:6" s="122" customFormat="1">
      <c r="D168" s="192"/>
      <c r="E168" s="193"/>
      <c r="F168" s="125"/>
    </row>
    <row r="169" spans="4:6" s="122" customFormat="1">
      <c r="D169" s="192"/>
      <c r="E169" s="193"/>
      <c r="F169" s="125"/>
    </row>
    <row r="170" spans="4:6" s="122" customFormat="1">
      <c r="D170" s="192"/>
      <c r="E170" s="193"/>
      <c r="F170" s="125"/>
    </row>
    <row r="171" spans="4:6" s="122" customFormat="1">
      <c r="D171" s="192"/>
      <c r="E171" s="193"/>
      <c r="F171" s="125"/>
    </row>
    <row r="172" spans="4:6" s="122" customFormat="1">
      <c r="D172" s="192"/>
      <c r="E172" s="193"/>
      <c r="F172" s="125"/>
    </row>
    <row r="173" spans="4:6" s="122" customFormat="1">
      <c r="D173" s="192"/>
      <c r="E173" s="193"/>
      <c r="F173" s="125"/>
    </row>
    <row r="174" spans="4:6" s="122" customFormat="1">
      <c r="D174" s="192"/>
      <c r="E174" s="193"/>
      <c r="F174" s="125"/>
    </row>
    <row r="175" spans="4:6" s="122" customFormat="1">
      <c r="D175" s="192"/>
      <c r="E175" s="193"/>
      <c r="F175" s="125"/>
    </row>
    <row r="176" spans="4:6" s="122" customFormat="1">
      <c r="D176" s="192"/>
      <c r="E176" s="193"/>
      <c r="F176" s="125"/>
    </row>
    <row r="177" spans="4:6" s="122" customFormat="1">
      <c r="D177" s="192"/>
      <c r="E177" s="193"/>
      <c r="F177" s="125"/>
    </row>
    <row r="178" spans="4:6" s="122" customFormat="1">
      <c r="D178" s="192"/>
      <c r="E178" s="193"/>
      <c r="F178" s="125"/>
    </row>
    <row r="179" spans="4:6" s="122" customFormat="1">
      <c r="D179" s="192"/>
      <c r="E179" s="193"/>
      <c r="F179" s="125"/>
    </row>
    <row r="180" spans="4:6" s="122" customFormat="1">
      <c r="D180" s="192"/>
      <c r="E180" s="193"/>
      <c r="F180" s="125"/>
    </row>
    <row r="181" spans="4:6" s="122" customFormat="1">
      <c r="D181" s="192"/>
      <c r="E181" s="193"/>
      <c r="F181" s="125"/>
    </row>
    <row r="182" spans="4:6" s="122" customFormat="1">
      <c r="D182" s="192"/>
      <c r="E182" s="193"/>
      <c r="F182" s="125"/>
    </row>
    <row r="183" spans="4:6" s="122" customFormat="1">
      <c r="D183" s="192"/>
      <c r="E183" s="193"/>
      <c r="F183" s="125"/>
    </row>
    <row r="184" spans="4:6" s="122" customFormat="1">
      <c r="D184" s="192"/>
      <c r="E184" s="193"/>
      <c r="F184" s="125"/>
    </row>
    <row r="185" spans="4:6" s="122" customFormat="1">
      <c r="D185" s="192"/>
      <c r="E185" s="193"/>
      <c r="F185" s="125"/>
    </row>
    <row r="186" spans="4:6" s="122" customFormat="1">
      <c r="D186" s="192"/>
      <c r="E186" s="193"/>
      <c r="F186" s="125"/>
    </row>
    <row r="187" spans="4:6" s="122" customFormat="1">
      <c r="D187" s="192"/>
      <c r="E187" s="193"/>
      <c r="F187" s="125"/>
    </row>
    <row r="188" spans="4:6" s="122" customFormat="1">
      <c r="D188" s="192"/>
      <c r="E188" s="193"/>
      <c r="F188" s="125"/>
    </row>
    <row r="189" spans="4:6" s="122" customFormat="1">
      <c r="D189" s="192"/>
      <c r="E189" s="193"/>
      <c r="F189" s="125"/>
    </row>
    <row r="190" spans="4:6" s="122" customFormat="1">
      <c r="D190" s="192"/>
      <c r="E190" s="193"/>
      <c r="F190" s="125"/>
    </row>
    <row r="191" spans="4:6" s="122" customFormat="1">
      <c r="D191" s="192"/>
      <c r="E191" s="193"/>
      <c r="F191" s="125"/>
    </row>
    <row r="192" spans="4:6" s="122" customFormat="1">
      <c r="D192" s="192"/>
      <c r="E192" s="193"/>
      <c r="F192" s="125"/>
    </row>
    <row r="193" spans="4:6" s="122" customFormat="1">
      <c r="D193" s="192"/>
      <c r="E193" s="193"/>
      <c r="F193" s="125"/>
    </row>
    <row r="194" spans="4:6" s="122" customFormat="1">
      <c r="D194" s="192"/>
      <c r="E194" s="193"/>
      <c r="F194" s="125"/>
    </row>
    <row r="195" spans="4:6" s="122" customFormat="1">
      <c r="D195" s="192"/>
      <c r="E195" s="193"/>
      <c r="F195" s="125"/>
    </row>
    <row r="196" spans="4:6" s="122" customFormat="1">
      <c r="D196" s="192"/>
      <c r="E196" s="193"/>
      <c r="F196" s="125"/>
    </row>
    <row r="197" spans="4:6" s="122" customFormat="1">
      <c r="D197" s="192"/>
      <c r="E197" s="193"/>
      <c r="F197" s="125"/>
    </row>
    <row r="198" spans="4:6" s="122" customFormat="1">
      <c r="D198" s="192"/>
      <c r="E198" s="193"/>
      <c r="F198" s="125"/>
    </row>
    <row r="199" spans="4:6" s="122" customFormat="1">
      <c r="D199" s="192"/>
      <c r="E199" s="193"/>
      <c r="F199" s="125"/>
    </row>
    <row r="200" spans="4:6" s="122" customFormat="1">
      <c r="D200" s="192"/>
      <c r="E200" s="193"/>
      <c r="F200" s="125"/>
    </row>
    <row r="201" spans="4:6" s="122" customFormat="1">
      <c r="D201" s="192"/>
      <c r="E201" s="193"/>
      <c r="F201" s="125"/>
    </row>
    <row r="202" spans="4:6" s="122" customFormat="1">
      <c r="D202" s="192"/>
      <c r="E202" s="193"/>
      <c r="F202" s="125"/>
    </row>
    <row r="203" spans="4:6" s="122" customFormat="1">
      <c r="D203" s="192"/>
      <c r="E203" s="193"/>
      <c r="F203" s="125"/>
    </row>
    <row r="204" spans="4:6" s="122" customFormat="1">
      <c r="D204" s="192"/>
      <c r="E204" s="193"/>
      <c r="F204" s="125"/>
    </row>
    <row r="205" spans="4:6" s="122" customFormat="1">
      <c r="D205" s="192"/>
      <c r="E205" s="193"/>
      <c r="F205" s="125"/>
    </row>
    <row r="206" spans="4:6" s="122" customFormat="1">
      <c r="D206" s="192"/>
      <c r="E206" s="193"/>
      <c r="F206" s="125"/>
    </row>
    <row r="207" spans="4:6" s="122" customFormat="1">
      <c r="D207" s="192"/>
      <c r="E207" s="193"/>
      <c r="F207" s="125"/>
    </row>
    <row r="208" spans="4:6" s="122" customFormat="1">
      <c r="D208" s="192"/>
      <c r="E208" s="193"/>
      <c r="F208" s="125"/>
    </row>
    <row r="209" spans="4:6" s="122" customFormat="1">
      <c r="D209" s="192"/>
      <c r="E209" s="193"/>
      <c r="F209" s="125"/>
    </row>
    <row r="210" spans="4:6" s="122" customFormat="1">
      <c r="D210" s="192"/>
      <c r="E210" s="193"/>
      <c r="F210" s="125"/>
    </row>
    <row r="211" spans="4:6" s="122" customFormat="1">
      <c r="D211" s="192"/>
      <c r="E211" s="193"/>
      <c r="F211" s="125"/>
    </row>
    <row r="212" spans="4:6" s="122" customFormat="1">
      <c r="D212" s="192"/>
      <c r="E212" s="193"/>
      <c r="F212" s="125"/>
    </row>
    <row r="213" spans="4:6" s="122" customFormat="1">
      <c r="D213" s="192"/>
      <c r="E213" s="193"/>
      <c r="F213" s="125"/>
    </row>
    <row r="214" spans="4:6" s="122" customFormat="1">
      <c r="D214" s="192"/>
      <c r="E214" s="193"/>
      <c r="F214" s="125"/>
    </row>
    <row r="215" spans="4:6" s="122" customFormat="1">
      <c r="D215" s="192"/>
      <c r="E215" s="193"/>
      <c r="F215" s="125"/>
    </row>
    <row r="216" spans="4:6" s="122" customFormat="1">
      <c r="D216" s="192"/>
      <c r="E216" s="193"/>
      <c r="F216" s="125"/>
    </row>
    <row r="217" spans="4:6" s="122" customFormat="1">
      <c r="D217" s="192"/>
      <c r="E217" s="193"/>
      <c r="F217" s="125"/>
    </row>
    <row r="218" spans="4:6" s="122" customFormat="1">
      <c r="D218" s="192"/>
      <c r="E218" s="193"/>
      <c r="F218" s="125"/>
    </row>
    <row r="219" spans="4:6" s="122" customFormat="1">
      <c r="D219" s="192"/>
      <c r="E219" s="193"/>
      <c r="F219" s="125"/>
    </row>
    <row r="220" spans="4:6" s="122" customFormat="1">
      <c r="D220" s="192"/>
      <c r="E220" s="193"/>
      <c r="F220" s="125"/>
    </row>
    <row r="221" spans="4:6" s="122" customFormat="1">
      <c r="D221" s="192"/>
      <c r="E221" s="193"/>
      <c r="F221" s="125"/>
    </row>
    <row r="222" spans="4:6" s="122" customFormat="1">
      <c r="D222" s="192"/>
      <c r="E222" s="193"/>
      <c r="F222" s="125"/>
    </row>
    <row r="223" spans="4:6" s="122" customFormat="1">
      <c r="D223" s="192"/>
      <c r="E223" s="193"/>
      <c r="F223" s="125"/>
    </row>
    <row r="224" spans="4:6" s="122" customFormat="1">
      <c r="D224" s="192"/>
      <c r="E224" s="193"/>
      <c r="F224" s="125"/>
    </row>
    <row r="225" spans="4:6" s="122" customFormat="1">
      <c r="D225" s="192"/>
      <c r="E225" s="193"/>
      <c r="F225" s="125"/>
    </row>
    <row r="226" spans="4:6" s="122" customFormat="1">
      <c r="D226" s="192"/>
      <c r="E226" s="193"/>
      <c r="F226" s="125"/>
    </row>
    <row r="227" spans="4:6" s="122" customFormat="1">
      <c r="D227" s="192"/>
      <c r="E227" s="193"/>
      <c r="F227" s="125"/>
    </row>
    <row r="228" spans="4:6" s="122" customFormat="1">
      <c r="D228" s="192"/>
      <c r="E228" s="193"/>
      <c r="F228" s="125"/>
    </row>
    <row r="229" spans="4:6" s="122" customFormat="1">
      <c r="D229" s="192"/>
      <c r="E229" s="193"/>
      <c r="F229" s="125"/>
    </row>
    <row r="230" spans="4:6" s="122" customFormat="1">
      <c r="D230" s="192"/>
      <c r="E230" s="193"/>
      <c r="F230" s="125"/>
    </row>
    <row r="231" spans="4:6" s="122" customFormat="1">
      <c r="D231" s="192"/>
      <c r="E231" s="193"/>
      <c r="F231" s="125"/>
    </row>
    <row r="232" spans="4:6" s="122" customFormat="1">
      <c r="D232" s="192"/>
      <c r="E232" s="193"/>
      <c r="F232" s="125"/>
    </row>
    <row r="233" spans="4:6" s="122" customFormat="1">
      <c r="D233" s="192"/>
      <c r="E233" s="193"/>
      <c r="F233" s="125"/>
    </row>
    <row r="234" spans="4:6" s="122" customFormat="1">
      <c r="D234" s="192"/>
      <c r="E234" s="193"/>
      <c r="F234" s="125"/>
    </row>
    <row r="235" spans="4:6" s="122" customFormat="1">
      <c r="D235" s="192"/>
      <c r="E235" s="193"/>
      <c r="F235" s="125"/>
    </row>
    <row r="236" spans="4:6" s="122" customFormat="1">
      <c r="D236" s="192"/>
      <c r="E236" s="193"/>
      <c r="F236" s="125"/>
    </row>
    <row r="237" spans="4:6" s="122" customFormat="1">
      <c r="D237" s="192"/>
      <c r="E237" s="193"/>
      <c r="F237" s="125"/>
    </row>
    <row r="238" spans="4:6" s="122" customFormat="1">
      <c r="D238" s="192"/>
      <c r="E238" s="193"/>
      <c r="F238" s="125"/>
    </row>
    <row r="239" spans="4:6" s="122" customFormat="1">
      <c r="D239" s="192"/>
      <c r="E239" s="193"/>
      <c r="F239" s="125"/>
    </row>
    <row r="240" spans="4:6" s="122" customFormat="1">
      <c r="D240" s="192"/>
      <c r="E240" s="193"/>
      <c r="F240" s="125"/>
    </row>
    <row r="241" spans="4:6" s="122" customFormat="1">
      <c r="D241" s="192"/>
      <c r="E241" s="193"/>
      <c r="F241" s="125"/>
    </row>
    <row r="242" spans="4:6" s="122" customFormat="1">
      <c r="D242" s="192"/>
      <c r="E242" s="193"/>
      <c r="F242" s="125"/>
    </row>
    <row r="243" spans="4:6" s="122" customFormat="1">
      <c r="D243" s="192"/>
      <c r="E243" s="193"/>
      <c r="F243" s="125"/>
    </row>
    <row r="244" spans="4:6" s="122" customFormat="1">
      <c r="D244" s="192"/>
      <c r="E244" s="193"/>
      <c r="F244" s="125"/>
    </row>
    <row r="245" spans="4:6" s="122" customFormat="1">
      <c r="D245" s="192"/>
      <c r="E245" s="193"/>
      <c r="F245" s="125"/>
    </row>
    <row r="246" spans="4:6" s="122" customFormat="1">
      <c r="D246" s="192"/>
      <c r="E246" s="193"/>
      <c r="F246" s="125"/>
    </row>
    <row r="247" spans="4:6" s="122" customFormat="1">
      <c r="D247" s="192"/>
      <c r="E247" s="193"/>
      <c r="F247" s="125"/>
    </row>
    <row r="248" spans="4:6" s="122" customFormat="1">
      <c r="D248" s="192"/>
      <c r="E248" s="193"/>
      <c r="F248" s="125"/>
    </row>
    <row r="249" spans="4:6" s="122" customFormat="1">
      <c r="D249" s="192"/>
      <c r="E249" s="193"/>
      <c r="F249" s="125"/>
    </row>
    <row r="250" spans="4:6" s="122" customFormat="1">
      <c r="D250" s="192"/>
      <c r="E250" s="193"/>
      <c r="F250" s="125"/>
    </row>
    <row r="251" spans="4:6" s="122" customFormat="1">
      <c r="D251" s="192"/>
      <c r="E251" s="193"/>
      <c r="F251" s="125"/>
    </row>
    <row r="252" spans="4:6" s="122" customFormat="1">
      <c r="D252" s="192"/>
      <c r="E252" s="193"/>
      <c r="F252" s="125"/>
    </row>
    <row r="253" spans="4:6" s="122" customFormat="1">
      <c r="D253" s="192"/>
      <c r="E253" s="193"/>
      <c r="F253" s="125"/>
    </row>
    <row r="254" spans="4:6" s="122" customFormat="1">
      <c r="D254" s="192"/>
      <c r="E254" s="193"/>
      <c r="F254" s="125"/>
    </row>
    <row r="255" spans="4:6" s="122" customFormat="1">
      <c r="D255" s="192"/>
      <c r="E255" s="193"/>
      <c r="F255" s="125"/>
    </row>
    <row r="256" spans="4:6" s="122" customFormat="1">
      <c r="D256" s="192"/>
      <c r="E256" s="193"/>
      <c r="F256" s="125"/>
    </row>
    <row r="257" spans="4:6" s="122" customFormat="1">
      <c r="D257" s="192"/>
      <c r="E257" s="193"/>
      <c r="F257" s="125"/>
    </row>
    <row r="258" spans="4:6" s="122" customFormat="1">
      <c r="D258" s="192"/>
      <c r="E258" s="193"/>
      <c r="F258" s="125"/>
    </row>
    <row r="259" spans="4:6" s="122" customFormat="1">
      <c r="D259" s="192"/>
      <c r="E259" s="193"/>
      <c r="F259" s="125"/>
    </row>
    <row r="260" spans="4:6" s="122" customFormat="1">
      <c r="D260" s="192"/>
      <c r="E260" s="193"/>
      <c r="F260" s="125"/>
    </row>
    <row r="261" spans="4:6" s="122" customFormat="1">
      <c r="D261" s="192"/>
      <c r="E261" s="193"/>
      <c r="F261" s="125"/>
    </row>
    <row r="262" spans="4:6" s="122" customFormat="1">
      <c r="D262" s="192"/>
      <c r="E262" s="193"/>
      <c r="F262" s="125"/>
    </row>
    <row r="263" spans="4:6" s="122" customFormat="1">
      <c r="D263" s="192"/>
      <c r="E263" s="193"/>
      <c r="F263" s="125"/>
    </row>
    <row r="264" spans="4:6" s="122" customFormat="1">
      <c r="D264" s="192"/>
      <c r="E264" s="193"/>
      <c r="F264" s="125"/>
    </row>
    <row r="265" spans="4:6" s="122" customFormat="1">
      <c r="D265" s="192"/>
      <c r="E265" s="193"/>
      <c r="F265" s="125"/>
    </row>
    <row r="266" spans="4:6" s="122" customFormat="1">
      <c r="D266" s="192"/>
      <c r="E266" s="193"/>
      <c r="F266" s="125"/>
    </row>
    <row r="267" spans="4:6" s="122" customFormat="1">
      <c r="D267" s="192"/>
      <c r="E267" s="193"/>
      <c r="F267" s="125"/>
    </row>
    <row r="268" spans="4:6" s="122" customFormat="1">
      <c r="D268" s="192"/>
      <c r="E268" s="193"/>
      <c r="F268" s="125"/>
    </row>
    <row r="269" spans="4:6" s="122" customFormat="1">
      <c r="D269" s="192"/>
      <c r="E269" s="193"/>
      <c r="F269" s="125"/>
    </row>
    <row r="270" spans="4:6" s="122" customFormat="1">
      <c r="D270" s="192"/>
      <c r="E270" s="193"/>
      <c r="F270" s="125"/>
    </row>
    <row r="271" spans="4:6" s="122" customFormat="1">
      <c r="D271" s="192"/>
      <c r="E271" s="193"/>
      <c r="F271" s="125"/>
    </row>
    <row r="272" spans="4:6" s="122" customFormat="1">
      <c r="D272" s="192"/>
      <c r="E272" s="193"/>
      <c r="F272" s="125"/>
    </row>
    <row r="273" spans="4:6" s="122" customFormat="1">
      <c r="D273" s="192"/>
      <c r="E273" s="193"/>
      <c r="F273" s="125"/>
    </row>
    <row r="274" spans="4:6" s="122" customFormat="1">
      <c r="D274" s="192"/>
      <c r="E274" s="193"/>
      <c r="F274" s="125"/>
    </row>
    <row r="275" spans="4:6" s="122" customFormat="1">
      <c r="D275" s="192"/>
      <c r="E275" s="193"/>
      <c r="F275" s="125"/>
    </row>
    <row r="276" spans="4:6" s="122" customFormat="1">
      <c r="D276" s="192"/>
      <c r="E276" s="193"/>
      <c r="F276" s="125"/>
    </row>
    <row r="277" spans="4:6" s="122" customFormat="1">
      <c r="D277" s="192"/>
      <c r="E277" s="193"/>
      <c r="F277" s="125"/>
    </row>
    <row r="278" spans="4:6" s="122" customFormat="1">
      <c r="D278" s="192"/>
      <c r="E278" s="193"/>
      <c r="F278" s="125"/>
    </row>
    <row r="279" spans="4:6" s="122" customFormat="1">
      <c r="D279" s="192"/>
      <c r="E279" s="193"/>
      <c r="F279" s="125"/>
    </row>
    <row r="280" spans="4:6" s="122" customFormat="1">
      <c r="D280" s="192"/>
      <c r="E280" s="193"/>
      <c r="F280" s="125"/>
    </row>
    <row r="281" spans="4:6" s="122" customFormat="1">
      <c r="D281" s="192"/>
      <c r="E281" s="193"/>
      <c r="F281" s="125"/>
    </row>
    <row r="282" spans="4:6" s="122" customFormat="1">
      <c r="D282" s="192"/>
      <c r="E282" s="193"/>
      <c r="F282" s="125"/>
    </row>
    <row r="283" spans="4:6" s="122" customFormat="1">
      <c r="D283" s="192"/>
      <c r="E283" s="193"/>
      <c r="F283" s="125"/>
    </row>
    <row r="284" spans="4:6" s="122" customFormat="1">
      <c r="D284" s="192"/>
      <c r="E284" s="193"/>
      <c r="F284" s="125"/>
    </row>
    <row r="285" spans="4:6" s="122" customFormat="1">
      <c r="D285" s="192"/>
      <c r="E285" s="193"/>
      <c r="F285" s="125"/>
    </row>
    <row r="286" spans="4:6" s="122" customFormat="1">
      <c r="D286" s="192"/>
      <c r="E286" s="193"/>
      <c r="F286" s="125"/>
    </row>
    <row r="287" spans="4:6" s="122" customFormat="1">
      <c r="D287" s="192"/>
      <c r="E287" s="193"/>
      <c r="F287" s="125"/>
    </row>
    <row r="288" spans="4:6" s="122" customFormat="1">
      <c r="D288" s="192"/>
      <c r="E288" s="193"/>
      <c r="F288" s="125"/>
    </row>
    <row r="289" spans="4:6" s="122" customFormat="1">
      <c r="D289" s="192"/>
      <c r="E289" s="193"/>
      <c r="F289" s="125"/>
    </row>
    <row r="290" spans="4:6" s="122" customFormat="1">
      <c r="D290" s="192"/>
      <c r="E290" s="193"/>
      <c r="F290" s="125"/>
    </row>
    <row r="291" spans="4:6" s="122" customFormat="1">
      <c r="D291" s="192"/>
      <c r="E291" s="193"/>
      <c r="F291" s="125"/>
    </row>
    <row r="292" spans="4:6" s="122" customFormat="1">
      <c r="D292" s="192"/>
      <c r="E292" s="193"/>
      <c r="F292" s="125"/>
    </row>
    <row r="293" spans="4:6" s="122" customFormat="1">
      <c r="D293" s="192"/>
      <c r="E293" s="193"/>
      <c r="F293" s="125"/>
    </row>
    <row r="294" spans="4:6" s="122" customFormat="1">
      <c r="D294" s="192"/>
      <c r="E294" s="193"/>
      <c r="F294" s="125"/>
    </row>
    <row r="295" spans="4:6" s="122" customFormat="1">
      <c r="D295" s="192"/>
      <c r="E295" s="193"/>
      <c r="F295" s="125"/>
    </row>
    <row r="296" spans="4:6" s="122" customFormat="1">
      <c r="D296" s="192"/>
      <c r="E296" s="193"/>
      <c r="F296" s="125"/>
    </row>
    <row r="297" spans="4:6" s="122" customFormat="1">
      <c r="D297" s="192"/>
      <c r="E297" s="193"/>
      <c r="F297" s="125"/>
    </row>
    <row r="298" spans="4:6" s="122" customFormat="1">
      <c r="D298" s="192"/>
      <c r="E298" s="193"/>
      <c r="F298" s="125"/>
    </row>
    <row r="299" spans="4:6" s="122" customFormat="1">
      <c r="D299" s="192"/>
      <c r="E299" s="193"/>
      <c r="F299" s="125"/>
    </row>
    <row r="300" spans="4:6" s="122" customFormat="1">
      <c r="D300" s="192"/>
      <c r="E300" s="193"/>
      <c r="F300" s="125"/>
    </row>
    <row r="301" spans="4:6" s="122" customFormat="1">
      <c r="D301" s="192"/>
      <c r="E301" s="193"/>
      <c r="F301" s="125"/>
    </row>
    <row r="302" spans="4:6" s="122" customFormat="1">
      <c r="D302" s="192"/>
      <c r="E302" s="193"/>
      <c r="F302" s="125"/>
    </row>
    <row r="303" spans="4:6" s="122" customFormat="1">
      <c r="D303" s="192"/>
      <c r="E303" s="193"/>
      <c r="F303" s="125"/>
    </row>
  </sheetData>
  <mergeCells count="30">
    <mergeCell ref="A78:E78"/>
    <mergeCell ref="C11:C12"/>
    <mergeCell ref="C13:C14"/>
    <mergeCell ref="C19:C21"/>
    <mergeCell ref="C23:C24"/>
    <mergeCell ref="D1:E2"/>
    <mergeCell ref="A65:E65"/>
    <mergeCell ref="A67:E67"/>
    <mergeCell ref="A69:E69"/>
    <mergeCell ref="A72:E72"/>
    <mergeCell ref="A75:E75"/>
    <mergeCell ref="A76:E76"/>
    <mergeCell ref="A50:E50"/>
    <mergeCell ref="A54:E54"/>
    <mergeCell ref="A58:E58"/>
    <mergeCell ref="A59:E59"/>
    <mergeCell ref="A61:E61"/>
    <mergeCell ref="A63:E63"/>
    <mergeCell ref="A32:E32"/>
    <mergeCell ref="A38:E38"/>
    <mergeCell ref="A39:E39"/>
    <mergeCell ref="A42:E42"/>
    <mergeCell ref="A45:E45"/>
    <mergeCell ref="A46:E46"/>
    <mergeCell ref="A4:E4"/>
    <mergeCell ref="A6:E6"/>
    <mergeCell ref="A7:E7"/>
    <mergeCell ref="A10:E10"/>
    <mergeCell ref="A15:E15"/>
    <mergeCell ref="A29:E29"/>
  </mergeCells>
  <pageMargins left="0.75" right="0.75" top="1"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FEC44-1BD3-474D-B258-824F46DEFBE1}">
  <sheetPr>
    <tabColor rgb="FF000000"/>
  </sheetPr>
  <dimension ref="A1:E20"/>
  <sheetViews>
    <sheetView zoomScaleSheetLayoutView="100" workbookViewId="0">
      <pane xSplit="5" ySplit="1" topLeftCell="F2" activePane="bottomRight" state="frozen"/>
      <selection pane="topRight"/>
      <selection pane="bottomLeft"/>
      <selection pane="bottomRight" activeCell="B9" sqref="B9"/>
    </sheetView>
  </sheetViews>
  <sheetFormatPr defaultColWidth="9.140625" defaultRowHeight="12.75"/>
  <cols>
    <col min="1" max="1" width="26.5703125" customWidth="1"/>
    <col min="2" max="2" width="65.5703125" customWidth="1"/>
    <col min="3" max="3" width="18.7109375" customWidth="1"/>
    <col min="4" max="4" width="15.28515625" customWidth="1"/>
    <col min="5" max="5" width="22" customWidth="1"/>
    <col min="8" max="8" width="19.140625" customWidth="1"/>
  </cols>
  <sheetData>
    <row r="1" spans="1:5" ht="27" customHeight="1">
      <c r="A1" s="112" t="s">
        <v>740</v>
      </c>
    </row>
    <row r="2" spans="1:5" s="111" customFormat="1" ht="15.75">
      <c r="A2" s="113" t="s">
        <v>16</v>
      </c>
      <c r="B2" s="114" t="s">
        <v>17</v>
      </c>
      <c r="C2" s="115" t="s">
        <v>3</v>
      </c>
      <c r="D2" s="115" t="s">
        <v>18</v>
      </c>
      <c r="E2" s="115" t="s">
        <v>19</v>
      </c>
    </row>
    <row r="3" spans="1:5" s="111" customFormat="1" ht="15.75">
      <c r="A3" s="116"/>
      <c r="B3" s="116"/>
      <c r="C3" s="117"/>
      <c r="D3" s="117"/>
      <c r="E3" s="117"/>
    </row>
    <row r="4" spans="1:5" s="111" customFormat="1" ht="15.75">
      <c r="A4" s="450" t="s">
        <v>741</v>
      </c>
      <c r="B4" s="451"/>
      <c r="C4" s="451"/>
      <c r="D4" s="451"/>
      <c r="E4" s="452"/>
    </row>
    <row r="5" spans="1:5" s="111" customFormat="1" ht="15.75">
      <c r="A5" s="118" t="s">
        <v>742</v>
      </c>
      <c r="B5" s="118" t="s">
        <v>743</v>
      </c>
      <c r="C5" s="119"/>
      <c r="D5" s="119">
        <f>E5/1.18</f>
        <v>1540254.2372881356</v>
      </c>
      <c r="E5" s="119">
        <v>1817500</v>
      </c>
    </row>
    <row r="6" spans="1:5" s="111" customFormat="1" ht="15.75">
      <c r="A6" s="118" t="s">
        <v>744</v>
      </c>
      <c r="B6" s="118" t="s">
        <v>745</v>
      </c>
      <c r="C6" s="120"/>
      <c r="D6" s="120">
        <f>E6/1.18</f>
        <v>385593.22033898305</v>
      </c>
      <c r="E6" s="119">
        <v>455000</v>
      </c>
    </row>
    <row r="7" spans="1:5" s="111" customFormat="1" ht="15" customHeight="1">
      <c r="A7" s="118"/>
      <c r="B7" s="118"/>
      <c r="C7" s="120"/>
      <c r="D7" s="120"/>
      <c r="E7" s="119"/>
    </row>
    <row r="8" spans="1:5" s="111" customFormat="1" ht="15.75">
      <c r="A8" s="450" t="s">
        <v>746</v>
      </c>
      <c r="B8" s="451"/>
      <c r="C8" s="451"/>
      <c r="D8" s="451"/>
      <c r="E8" s="452"/>
    </row>
    <row r="9" spans="1:5" s="111" customFormat="1" ht="15.75">
      <c r="A9" s="118" t="s">
        <v>747</v>
      </c>
      <c r="B9" s="118" t="s">
        <v>748</v>
      </c>
      <c r="C9" s="119"/>
      <c r="D9" s="119">
        <f>E9/1.18</f>
        <v>5797457.6271186443</v>
      </c>
      <c r="E9" s="119">
        <v>6841000</v>
      </c>
    </row>
    <row r="10" spans="1:5" s="111" customFormat="1" ht="15.75">
      <c r="A10" s="118"/>
      <c r="B10" s="118"/>
      <c r="C10" s="120"/>
      <c r="D10" s="120"/>
      <c r="E10" s="119"/>
    </row>
    <row r="11" spans="1:5" s="111" customFormat="1" ht="15.75">
      <c r="A11" s="450" t="s">
        <v>749</v>
      </c>
      <c r="B11" s="451"/>
      <c r="C11" s="451"/>
      <c r="D11" s="451"/>
      <c r="E11" s="452"/>
    </row>
    <row r="12" spans="1:5" s="111" customFormat="1" ht="15.75">
      <c r="A12" s="118" t="s">
        <v>750</v>
      </c>
      <c r="B12" s="118" t="s">
        <v>751</v>
      </c>
      <c r="C12" s="119"/>
      <c r="D12" s="119">
        <f t="shared" ref="D12:D18" si="0">E12/1.18</f>
        <v>1186440.6779661018</v>
      </c>
      <c r="E12" s="119">
        <v>1400000</v>
      </c>
    </row>
    <row r="13" spans="1:5" s="111" customFormat="1" ht="15.75">
      <c r="A13" s="118" t="s">
        <v>752</v>
      </c>
      <c r="B13" s="118" t="s">
        <v>753</v>
      </c>
      <c r="C13" s="119"/>
      <c r="D13" s="119">
        <f t="shared" si="0"/>
        <v>957627.1186440679</v>
      </c>
      <c r="E13" s="119">
        <v>1130000</v>
      </c>
    </row>
    <row r="14" spans="1:5" s="111" customFormat="1" ht="15.75">
      <c r="A14" s="118" t="s">
        <v>754</v>
      </c>
      <c r="B14" s="118" t="s">
        <v>755</v>
      </c>
      <c r="C14" s="120"/>
      <c r="D14" s="120">
        <f t="shared" si="0"/>
        <v>242372.88135593222</v>
      </c>
      <c r="E14" s="119">
        <v>286000</v>
      </c>
    </row>
    <row r="15" spans="1:5" s="111" customFormat="1" ht="15.75">
      <c r="A15" s="118" t="s">
        <v>756</v>
      </c>
      <c r="B15" s="118" t="s">
        <v>757</v>
      </c>
      <c r="C15" s="120"/>
      <c r="D15" s="120">
        <f t="shared" si="0"/>
        <v>211864.40677966102</v>
      </c>
      <c r="E15" s="119">
        <v>250000</v>
      </c>
    </row>
    <row r="16" spans="1:5" s="111" customFormat="1" ht="15.75">
      <c r="A16" s="450" t="s">
        <v>758</v>
      </c>
      <c r="B16" s="451"/>
      <c r="C16" s="451"/>
      <c r="D16" s="451"/>
      <c r="E16" s="452"/>
    </row>
    <row r="17" spans="1:5" s="111" customFormat="1" ht="15.75">
      <c r="A17" s="118" t="s">
        <v>759</v>
      </c>
      <c r="B17" s="118" t="s">
        <v>760</v>
      </c>
      <c r="C17" s="119"/>
      <c r="D17" s="119">
        <f t="shared" si="0"/>
        <v>1254237.2881355933</v>
      </c>
      <c r="E17" s="119">
        <v>1480000</v>
      </c>
    </row>
    <row r="18" spans="1:5" s="111" customFormat="1" ht="15.75">
      <c r="A18" s="118" t="s">
        <v>761</v>
      </c>
      <c r="B18" s="118" t="s">
        <v>762</v>
      </c>
      <c r="C18" s="119"/>
      <c r="D18" s="119">
        <f t="shared" si="0"/>
        <v>1860169.4915254237</v>
      </c>
      <c r="E18" s="119">
        <v>2195000</v>
      </c>
    </row>
    <row r="20" spans="1:5" s="17" customFormat="1" ht="104.1" customHeight="1">
      <c r="A20" s="407" t="s">
        <v>13</v>
      </c>
      <c r="B20" s="408"/>
      <c r="C20" s="409"/>
      <c r="D20" s="408"/>
      <c r="E20" s="410"/>
    </row>
  </sheetData>
  <mergeCells count="5">
    <mergeCell ref="A4:E4"/>
    <mergeCell ref="A8:E8"/>
    <mergeCell ref="A11:E11"/>
    <mergeCell ref="A16:E16"/>
    <mergeCell ref="A20:E20"/>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CD68-6AC5-4464-BEF4-AE243924CDCD}">
  <dimension ref="A1:IT812"/>
  <sheetViews>
    <sheetView showGridLines="0" topLeftCell="A15" workbookViewId="0">
      <selection activeCell="A2" sqref="A2:IV2"/>
    </sheetView>
  </sheetViews>
  <sheetFormatPr defaultColWidth="8.85546875" defaultRowHeight="12"/>
  <cols>
    <col min="1" max="1" width="21.140625" style="72" customWidth="1"/>
    <col min="2" max="2" width="79" style="39" customWidth="1"/>
    <col min="3" max="5" width="17.7109375" style="40" customWidth="1"/>
    <col min="6" max="254" width="8.85546875" style="39"/>
    <col min="255" max="16384" width="8.85546875" style="41"/>
  </cols>
  <sheetData>
    <row r="1" spans="1:32" s="70" customFormat="1" ht="70.5" customHeight="1">
      <c r="A1" s="73"/>
      <c r="B1" s="74"/>
      <c r="C1" s="74"/>
      <c r="D1" s="74"/>
      <c r="E1" s="74"/>
      <c r="F1" s="75"/>
      <c r="G1" s="75"/>
      <c r="H1" s="75"/>
      <c r="I1" s="75"/>
      <c r="J1" s="75"/>
      <c r="K1" s="75"/>
      <c r="L1" s="75"/>
      <c r="M1" s="75"/>
      <c r="N1" s="75"/>
      <c r="O1" s="75"/>
      <c r="P1" s="75"/>
      <c r="Q1" s="75"/>
      <c r="R1" s="75"/>
      <c r="S1" s="75"/>
      <c r="T1" s="75"/>
      <c r="U1" s="75"/>
      <c r="V1" s="75"/>
      <c r="W1" s="75"/>
      <c r="X1" s="75"/>
      <c r="Y1" s="75"/>
      <c r="Z1" s="75"/>
      <c r="AA1" s="75"/>
      <c r="AB1" s="75"/>
      <c r="AC1" s="75"/>
      <c r="AD1" s="75"/>
      <c r="AE1" s="75"/>
      <c r="AF1" s="75"/>
    </row>
    <row r="2" spans="1:32" s="38" customFormat="1" ht="19.899999999999999" customHeight="1">
      <c r="A2" s="45" t="s">
        <v>1</v>
      </c>
      <c r="B2" s="76" t="s">
        <v>2</v>
      </c>
      <c r="C2" s="76" t="s">
        <v>585</v>
      </c>
      <c r="D2" s="77" t="s">
        <v>613</v>
      </c>
      <c r="E2" s="78" t="s">
        <v>614</v>
      </c>
    </row>
    <row r="3" spans="1:32" s="70" customFormat="1" ht="15" customHeight="1">
      <c r="A3" s="79" t="s">
        <v>763</v>
      </c>
      <c r="B3" s="80"/>
      <c r="C3" s="80"/>
      <c r="D3" s="80"/>
      <c r="E3" s="80"/>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2" s="39" customFormat="1" ht="33" customHeight="1">
      <c r="A4" s="81" t="s">
        <v>764</v>
      </c>
      <c r="B4" s="82" t="s">
        <v>765</v>
      </c>
      <c r="C4" s="82"/>
      <c r="D4" s="83">
        <f>E4/1.18</f>
        <v>99000.000000000015</v>
      </c>
      <c r="E4" s="83">
        <v>116820.00000000001</v>
      </c>
      <c r="F4" s="84"/>
    </row>
    <row r="5" spans="1:32" s="71" customFormat="1" ht="45.6" customHeight="1">
      <c r="A5" s="85" t="s">
        <v>766</v>
      </c>
      <c r="B5" s="86" t="s">
        <v>767</v>
      </c>
      <c r="C5" s="86"/>
      <c r="D5" s="83">
        <f t="shared" ref="D5:D26" si="0">E5/1.18</f>
        <v>110000.00000000001</v>
      </c>
      <c r="E5" s="83">
        <v>129800.00000000001</v>
      </c>
    </row>
    <row r="6" spans="1:32" s="39" customFormat="1" ht="41.65" customHeight="1">
      <c r="A6" s="87" t="s">
        <v>768</v>
      </c>
      <c r="B6" s="88" t="s">
        <v>769</v>
      </c>
      <c r="C6" s="88"/>
      <c r="D6" s="83">
        <f t="shared" si="0"/>
        <v>209000.00000000003</v>
      </c>
      <c r="E6" s="83">
        <v>246620.00000000003</v>
      </c>
      <c r="F6" s="84"/>
    </row>
    <row r="7" spans="1:32" s="39" customFormat="1" ht="41.65" customHeight="1">
      <c r="A7" s="89" t="s">
        <v>770</v>
      </c>
      <c r="B7" s="90" t="s">
        <v>771</v>
      </c>
      <c r="C7" s="90"/>
      <c r="D7" s="83">
        <f t="shared" si="0"/>
        <v>286000</v>
      </c>
      <c r="E7" s="83">
        <v>337480</v>
      </c>
      <c r="F7" s="84"/>
    </row>
    <row r="8" spans="1:32" s="39" customFormat="1" ht="41.65" customHeight="1">
      <c r="A8" s="87" t="s">
        <v>772</v>
      </c>
      <c r="B8" s="88" t="s">
        <v>773</v>
      </c>
      <c r="C8" s="88"/>
      <c r="D8" s="83">
        <f t="shared" si="0"/>
        <v>434500.00000000006</v>
      </c>
      <c r="E8" s="83">
        <v>512710.00000000006</v>
      </c>
      <c r="F8" s="84"/>
    </row>
    <row r="9" spans="1:32" s="70" customFormat="1" ht="41.65" customHeight="1">
      <c r="A9" s="91" t="s">
        <v>774</v>
      </c>
      <c r="B9" s="92" t="s">
        <v>775</v>
      </c>
      <c r="C9" s="93"/>
      <c r="D9" s="83">
        <f t="shared" si="0"/>
        <v>638000</v>
      </c>
      <c r="E9" s="83">
        <v>752840</v>
      </c>
      <c r="F9" s="84"/>
      <c r="G9" s="75"/>
      <c r="H9" s="75"/>
      <c r="I9" s="75"/>
      <c r="J9" s="75"/>
      <c r="K9" s="75"/>
      <c r="L9" s="75"/>
      <c r="M9" s="75"/>
      <c r="N9" s="75"/>
      <c r="O9" s="75"/>
      <c r="P9" s="75"/>
      <c r="Q9" s="75"/>
      <c r="R9" s="75"/>
      <c r="S9" s="75"/>
      <c r="T9" s="75"/>
      <c r="U9" s="75"/>
      <c r="V9" s="75"/>
      <c r="W9" s="75"/>
      <c r="X9" s="75"/>
      <c r="Y9" s="75"/>
      <c r="Z9" s="75"/>
      <c r="AA9" s="75"/>
      <c r="AB9" s="75"/>
      <c r="AC9" s="75"/>
      <c r="AD9" s="75"/>
      <c r="AE9" s="75"/>
      <c r="AF9" s="75"/>
    </row>
    <row r="10" spans="1:32" s="39" customFormat="1" ht="15" customHeight="1">
      <c r="A10" s="79" t="s">
        <v>776</v>
      </c>
      <c r="B10" s="80"/>
      <c r="C10" s="80"/>
      <c r="D10" s="83">
        <f t="shared" si="0"/>
        <v>0</v>
      </c>
      <c r="E10" s="83">
        <v>0</v>
      </c>
    </row>
    <row r="11" spans="1:32" s="39" customFormat="1" ht="34.9" customHeight="1">
      <c r="A11" s="94" t="s">
        <v>777</v>
      </c>
      <c r="B11" s="95" t="s">
        <v>778</v>
      </c>
      <c r="C11" s="95"/>
      <c r="D11" s="83">
        <f t="shared" si="0"/>
        <v>1089000</v>
      </c>
      <c r="E11" s="83">
        <v>1285020</v>
      </c>
      <c r="F11" s="84"/>
    </row>
    <row r="12" spans="1:32" s="39" customFormat="1" ht="35.65" customHeight="1">
      <c r="A12" s="81" t="s">
        <v>779</v>
      </c>
      <c r="B12" s="96" t="s">
        <v>780</v>
      </c>
      <c r="C12" s="96"/>
      <c r="D12" s="83">
        <f t="shared" si="0"/>
        <v>1720840.0000000002</v>
      </c>
      <c r="E12" s="83">
        <v>2030591.2000000002</v>
      </c>
      <c r="F12" s="84"/>
    </row>
    <row r="13" spans="1:32" s="39" customFormat="1" ht="30" customHeight="1">
      <c r="A13" s="87" t="s">
        <v>781</v>
      </c>
      <c r="B13" s="97" t="s">
        <v>782</v>
      </c>
      <c r="C13" s="97"/>
      <c r="D13" s="83">
        <f t="shared" si="0"/>
        <v>107800.00000000001</v>
      </c>
      <c r="E13" s="83">
        <v>127204.00000000001</v>
      </c>
    </row>
    <row r="14" spans="1:32" s="39" customFormat="1" ht="41.25" customHeight="1">
      <c r="A14" s="91" t="s">
        <v>783</v>
      </c>
      <c r="B14" s="98" t="s">
        <v>784</v>
      </c>
      <c r="C14" s="99"/>
      <c r="D14" s="83">
        <f t="shared" si="0"/>
        <v>3096500.0000000005</v>
      </c>
      <c r="E14" s="83">
        <v>3653870.0000000005</v>
      </c>
      <c r="F14" s="100"/>
    </row>
    <row r="15" spans="1:32" s="39" customFormat="1" ht="46.5" customHeight="1">
      <c r="A15" s="94" t="s">
        <v>785</v>
      </c>
      <c r="B15" s="95" t="s">
        <v>786</v>
      </c>
      <c r="C15" s="95"/>
      <c r="D15" s="83">
        <f t="shared" si="0"/>
        <v>4180000</v>
      </c>
      <c r="E15" s="83">
        <v>4932400</v>
      </c>
      <c r="F15" s="100"/>
    </row>
    <row r="16" spans="1:32" s="39" customFormat="1" ht="25.5" customHeight="1">
      <c r="A16" s="87" t="s">
        <v>787</v>
      </c>
      <c r="B16" s="101" t="s">
        <v>788</v>
      </c>
      <c r="C16" s="101"/>
      <c r="D16" s="83">
        <f t="shared" si="0"/>
        <v>2996400.0000000005</v>
      </c>
      <c r="E16" s="83">
        <v>3535752.0000000005</v>
      </c>
      <c r="F16" s="100"/>
    </row>
    <row r="17" spans="1:32" s="39" customFormat="1" ht="42" customHeight="1">
      <c r="A17" s="81" t="s">
        <v>789</v>
      </c>
      <c r="B17" s="96" t="s">
        <v>790</v>
      </c>
      <c r="C17" s="96"/>
      <c r="D17" s="83">
        <f t="shared" si="0"/>
        <v>5981800.0000000009</v>
      </c>
      <c r="E17" s="83">
        <v>7058524.0000000009</v>
      </c>
      <c r="F17" s="84"/>
    </row>
    <row r="18" spans="1:32" s="70" customFormat="1" ht="48.75" customHeight="1">
      <c r="A18" s="87" t="s">
        <v>791</v>
      </c>
      <c r="B18" s="97" t="s">
        <v>792</v>
      </c>
      <c r="C18" s="97"/>
      <c r="D18" s="83">
        <f t="shared" si="0"/>
        <v>10703000</v>
      </c>
      <c r="E18" s="83">
        <v>12629540</v>
      </c>
      <c r="F18" s="100"/>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row>
    <row r="19" spans="1:32" s="70" customFormat="1" ht="48.75" customHeight="1">
      <c r="A19" s="87" t="s">
        <v>793</v>
      </c>
      <c r="B19" s="97" t="s">
        <v>794</v>
      </c>
      <c r="C19" s="97"/>
      <c r="D19" s="83">
        <f t="shared" si="0"/>
        <v>15373600</v>
      </c>
      <c r="E19" s="83">
        <v>18140848</v>
      </c>
      <c r="F19" s="100"/>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row>
    <row r="20" spans="1:32" s="70" customFormat="1" ht="41.25" customHeight="1">
      <c r="A20" s="87" t="s">
        <v>795</v>
      </c>
      <c r="B20" s="102" t="s">
        <v>796</v>
      </c>
      <c r="C20" s="102"/>
      <c r="D20" s="83">
        <f t="shared" si="0"/>
        <v>5159000</v>
      </c>
      <c r="E20" s="83">
        <v>6087620</v>
      </c>
      <c r="F20" s="100"/>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row>
    <row r="21" spans="1:32" s="39" customFormat="1" ht="30" customHeight="1">
      <c r="A21" s="81" t="s">
        <v>797</v>
      </c>
      <c r="B21" s="82" t="s">
        <v>798</v>
      </c>
      <c r="C21" s="82"/>
      <c r="D21" s="83">
        <f t="shared" si="0"/>
        <v>203720.00000000003</v>
      </c>
      <c r="E21" s="83">
        <v>240389.60000000003</v>
      </c>
    </row>
    <row r="22" spans="1:32" s="70" customFormat="1" ht="30" customHeight="1">
      <c r="A22" s="91" t="s">
        <v>799</v>
      </c>
      <c r="B22" s="92" t="s">
        <v>800</v>
      </c>
      <c r="C22" s="93"/>
      <c r="D22" s="83">
        <f t="shared" si="0"/>
        <v>356400</v>
      </c>
      <c r="E22" s="83">
        <v>420552</v>
      </c>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row>
    <row r="23" spans="1:32" s="39" customFormat="1" ht="15" customHeight="1">
      <c r="A23" s="79" t="s">
        <v>801</v>
      </c>
      <c r="B23" s="103" t="s">
        <v>802</v>
      </c>
      <c r="C23" s="103"/>
      <c r="D23" s="83"/>
      <c r="E23" s="83"/>
    </row>
    <row r="24" spans="1:32" s="39" customFormat="1" ht="38.25">
      <c r="A24" s="81" t="s">
        <v>803</v>
      </c>
      <c r="B24" s="104" t="s">
        <v>804</v>
      </c>
      <c r="C24" s="104"/>
      <c r="D24" s="83">
        <f t="shared" si="0"/>
        <v>11825000.000000002</v>
      </c>
      <c r="E24" s="83">
        <v>13953500.000000002</v>
      </c>
    </row>
    <row r="25" spans="1:32" s="39" customFormat="1" ht="40.15" customHeight="1">
      <c r="A25" s="91" t="s">
        <v>805</v>
      </c>
      <c r="B25" s="105" t="s">
        <v>806</v>
      </c>
      <c r="C25" s="106"/>
      <c r="D25" s="83">
        <f t="shared" si="0"/>
        <v>21340000</v>
      </c>
      <c r="E25" s="83">
        <v>25181200</v>
      </c>
      <c r="F25" s="100"/>
    </row>
    <row r="26" spans="1:32" s="39" customFormat="1" ht="40.15" customHeight="1">
      <c r="A26" s="91" t="s">
        <v>807</v>
      </c>
      <c r="B26" s="105" t="s">
        <v>808</v>
      </c>
      <c r="C26" s="106"/>
      <c r="D26" s="83">
        <f t="shared" si="0"/>
        <v>38390000</v>
      </c>
      <c r="E26" s="83">
        <v>45300200</v>
      </c>
      <c r="F26" s="100"/>
    </row>
    <row r="27" spans="1:32" s="39" customFormat="1">
      <c r="A27" s="107" t="s">
        <v>809</v>
      </c>
      <c r="B27" s="108"/>
      <c r="C27" s="108"/>
      <c r="D27" s="108"/>
      <c r="E27" s="108"/>
    </row>
    <row r="28" spans="1:32" s="39" customFormat="1">
      <c r="A28" s="109" t="s">
        <v>810</v>
      </c>
      <c r="B28" s="110"/>
      <c r="C28" s="110"/>
      <c r="D28" s="110"/>
      <c r="E28" s="110"/>
    </row>
    <row r="29" spans="1:32" s="39" customFormat="1">
      <c r="C29" s="40"/>
      <c r="D29" s="40"/>
      <c r="E29" s="40"/>
    </row>
    <row r="30" spans="1:32" s="39" customFormat="1">
      <c r="C30" s="40"/>
      <c r="D30" s="40"/>
      <c r="E30" s="40"/>
    </row>
    <row r="31" spans="1:32" s="39" customFormat="1">
      <c r="C31" s="40"/>
      <c r="D31" s="40"/>
      <c r="E31" s="40"/>
    </row>
    <row r="32" spans="1:32" s="39" customFormat="1">
      <c r="C32" s="40"/>
      <c r="D32" s="40"/>
      <c r="E32" s="40"/>
    </row>
    <row r="33" spans="3:5" s="39" customFormat="1">
      <c r="C33" s="40"/>
      <c r="D33" s="40"/>
      <c r="E33" s="40"/>
    </row>
    <row r="34" spans="3:5" s="39" customFormat="1">
      <c r="C34" s="40"/>
      <c r="D34" s="40"/>
      <c r="E34" s="40"/>
    </row>
    <row r="35" spans="3:5" s="39" customFormat="1">
      <c r="C35" s="40"/>
      <c r="D35" s="40"/>
      <c r="E35" s="40"/>
    </row>
    <row r="36" spans="3:5" s="39" customFormat="1">
      <c r="C36" s="40"/>
      <c r="D36" s="40"/>
      <c r="E36" s="40"/>
    </row>
    <row r="37" spans="3:5" s="39" customFormat="1">
      <c r="C37" s="40"/>
      <c r="D37" s="40"/>
      <c r="E37" s="40"/>
    </row>
    <row r="38" spans="3:5" s="39" customFormat="1">
      <c r="C38" s="40"/>
      <c r="D38" s="40"/>
      <c r="E38" s="40"/>
    </row>
    <row r="39" spans="3:5" s="39" customFormat="1">
      <c r="C39" s="40"/>
      <c r="D39" s="40"/>
      <c r="E39" s="40"/>
    </row>
    <row r="40" spans="3:5" s="39" customFormat="1">
      <c r="C40" s="40"/>
      <c r="D40" s="40"/>
      <c r="E40" s="40"/>
    </row>
    <row r="41" spans="3:5" s="39" customFormat="1">
      <c r="C41" s="40"/>
      <c r="D41" s="40"/>
      <c r="E41" s="40"/>
    </row>
    <row r="42" spans="3:5" s="39" customFormat="1">
      <c r="C42" s="40"/>
      <c r="D42" s="40"/>
      <c r="E42" s="40"/>
    </row>
    <row r="43" spans="3:5" s="39" customFormat="1">
      <c r="C43" s="40"/>
      <c r="D43" s="40"/>
      <c r="E43" s="40"/>
    </row>
    <row r="44" spans="3:5" s="39" customFormat="1">
      <c r="C44" s="40"/>
      <c r="D44" s="40"/>
      <c r="E44" s="40"/>
    </row>
    <row r="45" spans="3:5" s="39" customFormat="1">
      <c r="C45" s="40"/>
      <c r="D45" s="40"/>
      <c r="E45" s="40"/>
    </row>
    <row r="46" spans="3:5" s="39" customFormat="1">
      <c r="C46" s="40"/>
      <c r="D46" s="40"/>
      <c r="E46" s="40"/>
    </row>
    <row r="47" spans="3:5" s="39" customFormat="1">
      <c r="C47" s="40"/>
      <c r="D47" s="40"/>
      <c r="E47" s="40"/>
    </row>
    <row r="48" spans="3:5" s="39" customFormat="1">
      <c r="C48" s="40"/>
      <c r="D48" s="40"/>
      <c r="E48" s="40"/>
    </row>
    <row r="49" spans="3:5" s="39" customFormat="1">
      <c r="C49" s="40"/>
      <c r="D49" s="40"/>
      <c r="E49" s="40"/>
    </row>
    <row r="50" spans="3:5" s="39" customFormat="1">
      <c r="C50" s="40"/>
      <c r="D50" s="40"/>
      <c r="E50" s="40"/>
    </row>
    <row r="51" spans="3:5" s="39" customFormat="1">
      <c r="C51" s="40"/>
      <c r="D51" s="40"/>
      <c r="E51" s="40"/>
    </row>
    <row r="52" spans="3:5" s="39" customFormat="1">
      <c r="C52" s="40"/>
      <c r="D52" s="40"/>
      <c r="E52" s="40"/>
    </row>
    <row r="53" spans="3:5" s="39" customFormat="1">
      <c r="C53" s="40"/>
      <c r="D53" s="40"/>
      <c r="E53" s="40"/>
    </row>
    <row r="54" spans="3:5" s="39" customFormat="1">
      <c r="C54" s="40"/>
      <c r="D54" s="40"/>
      <c r="E54" s="40"/>
    </row>
    <row r="55" spans="3:5" s="39" customFormat="1">
      <c r="C55" s="40"/>
      <c r="D55" s="40"/>
      <c r="E55" s="40"/>
    </row>
    <row r="56" spans="3:5" s="39" customFormat="1">
      <c r="C56" s="40"/>
      <c r="D56" s="40"/>
      <c r="E56" s="40"/>
    </row>
    <row r="57" spans="3:5" s="39" customFormat="1">
      <c r="C57" s="40"/>
      <c r="D57" s="40"/>
      <c r="E57" s="40"/>
    </row>
    <row r="58" spans="3:5" s="39" customFormat="1">
      <c r="C58" s="40"/>
      <c r="D58" s="40"/>
      <c r="E58" s="40"/>
    </row>
    <row r="59" spans="3:5" s="39" customFormat="1">
      <c r="C59" s="40"/>
      <c r="D59" s="40"/>
      <c r="E59" s="40"/>
    </row>
    <row r="60" spans="3:5" s="39" customFormat="1">
      <c r="C60" s="40"/>
      <c r="D60" s="40"/>
      <c r="E60" s="40"/>
    </row>
    <row r="61" spans="3:5" s="39" customFormat="1">
      <c r="C61" s="40"/>
      <c r="D61" s="40"/>
      <c r="E61" s="40"/>
    </row>
    <row r="62" spans="3:5" s="39" customFormat="1">
      <c r="C62" s="40"/>
      <c r="D62" s="40"/>
      <c r="E62" s="40"/>
    </row>
    <row r="63" spans="3:5" s="39" customFormat="1">
      <c r="C63" s="40"/>
      <c r="D63" s="40"/>
      <c r="E63" s="40"/>
    </row>
    <row r="64" spans="3:5" s="39" customFormat="1">
      <c r="C64" s="40"/>
      <c r="D64" s="40"/>
      <c r="E64" s="40"/>
    </row>
    <row r="65" spans="3:5" s="39" customFormat="1">
      <c r="C65" s="40"/>
      <c r="D65" s="40"/>
      <c r="E65" s="40"/>
    </row>
    <row r="66" spans="3:5" s="39" customFormat="1">
      <c r="C66" s="40"/>
      <c r="D66" s="40"/>
      <c r="E66" s="40"/>
    </row>
    <row r="67" spans="3:5" s="39" customFormat="1">
      <c r="C67" s="40"/>
      <c r="D67" s="40"/>
      <c r="E67" s="40"/>
    </row>
    <row r="68" spans="3:5" s="39" customFormat="1">
      <c r="C68" s="40"/>
      <c r="D68" s="40"/>
      <c r="E68" s="40"/>
    </row>
    <row r="69" spans="3:5" s="39" customFormat="1">
      <c r="C69" s="40"/>
      <c r="D69" s="40"/>
      <c r="E69" s="40"/>
    </row>
    <row r="70" spans="3:5" s="39" customFormat="1">
      <c r="C70" s="40"/>
      <c r="D70" s="40"/>
      <c r="E70" s="40"/>
    </row>
    <row r="71" spans="3:5" s="39" customFormat="1">
      <c r="C71" s="40"/>
      <c r="D71" s="40"/>
      <c r="E71" s="40"/>
    </row>
    <row r="72" spans="3:5" s="39" customFormat="1">
      <c r="C72" s="40"/>
      <c r="D72" s="40"/>
      <c r="E72" s="40"/>
    </row>
    <row r="73" spans="3:5" s="39" customFormat="1">
      <c r="C73" s="40"/>
      <c r="D73" s="40"/>
      <c r="E73" s="40"/>
    </row>
    <row r="74" spans="3:5" s="39" customFormat="1">
      <c r="C74" s="40"/>
      <c r="D74" s="40"/>
      <c r="E74" s="40"/>
    </row>
    <row r="75" spans="3:5" s="39" customFormat="1">
      <c r="C75" s="40"/>
      <c r="D75" s="40"/>
      <c r="E75" s="40"/>
    </row>
    <row r="76" spans="3:5" s="39" customFormat="1">
      <c r="C76" s="40"/>
      <c r="D76" s="40"/>
      <c r="E76" s="40"/>
    </row>
    <row r="77" spans="3:5" s="39" customFormat="1">
      <c r="C77" s="40"/>
      <c r="D77" s="40"/>
      <c r="E77" s="40"/>
    </row>
    <row r="78" spans="3:5" s="39" customFormat="1">
      <c r="C78" s="40"/>
      <c r="D78" s="40"/>
      <c r="E78" s="40"/>
    </row>
    <row r="79" spans="3:5" s="39" customFormat="1">
      <c r="C79" s="40"/>
      <c r="D79" s="40"/>
      <c r="E79" s="40"/>
    </row>
    <row r="80" spans="3:5" s="39" customFormat="1">
      <c r="C80" s="40"/>
      <c r="D80" s="40"/>
      <c r="E80" s="40"/>
    </row>
    <row r="81" spans="3:5" s="39" customFormat="1">
      <c r="C81" s="40"/>
      <c r="D81" s="40"/>
      <c r="E81" s="40"/>
    </row>
    <row r="82" spans="3:5" s="39" customFormat="1">
      <c r="C82" s="40"/>
      <c r="D82" s="40"/>
      <c r="E82" s="40"/>
    </row>
    <row r="83" spans="3:5" s="39" customFormat="1">
      <c r="C83" s="40"/>
      <c r="D83" s="40"/>
      <c r="E83" s="40"/>
    </row>
    <row r="84" spans="3:5" s="39" customFormat="1">
      <c r="C84" s="40"/>
      <c r="D84" s="40"/>
      <c r="E84" s="40"/>
    </row>
    <row r="85" spans="3:5" s="39" customFormat="1">
      <c r="C85" s="40"/>
      <c r="D85" s="40"/>
      <c r="E85" s="40"/>
    </row>
    <row r="86" spans="3:5" s="39" customFormat="1">
      <c r="C86" s="40"/>
      <c r="D86" s="40"/>
      <c r="E86" s="40"/>
    </row>
    <row r="87" spans="3:5" s="39" customFormat="1">
      <c r="C87" s="40"/>
      <c r="D87" s="40"/>
      <c r="E87" s="40"/>
    </row>
    <row r="88" spans="3:5" s="39" customFormat="1">
      <c r="C88" s="40"/>
      <c r="D88" s="40"/>
      <c r="E88" s="40"/>
    </row>
    <row r="89" spans="3:5" s="39" customFormat="1">
      <c r="C89" s="40"/>
      <c r="D89" s="40"/>
      <c r="E89" s="40"/>
    </row>
    <row r="90" spans="3:5" s="39" customFormat="1">
      <c r="C90" s="40"/>
      <c r="D90" s="40"/>
      <c r="E90" s="40"/>
    </row>
    <row r="91" spans="3:5" s="39" customFormat="1">
      <c r="C91" s="40"/>
      <c r="D91" s="40"/>
      <c r="E91" s="40"/>
    </row>
    <row r="92" spans="3:5" s="39" customFormat="1">
      <c r="C92" s="40"/>
      <c r="D92" s="40"/>
      <c r="E92" s="40"/>
    </row>
    <row r="93" spans="3:5" s="39" customFormat="1">
      <c r="C93" s="40"/>
      <c r="D93" s="40"/>
      <c r="E93" s="40"/>
    </row>
    <row r="94" spans="3:5" s="39" customFormat="1">
      <c r="C94" s="40"/>
      <c r="D94" s="40"/>
      <c r="E94" s="40"/>
    </row>
    <row r="95" spans="3:5" s="39" customFormat="1">
      <c r="C95" s="40"/>
      <c r="D95" s="40"/>
      <c r="E95" s="40"/>
    </row>
    <row r="96" spans="3:5" s="39" customFormat="1">
      <c r="C96" s="40"/>
      <c r="D96" s="40"/>
      <c r="E96" s="40"/>
    </row>
    <row r="97" spans="3:5" s="39" customFormat="1">
      <c r="C97" s="40"/>
      <c r="D97" s="40"/>
      <c r="E97" s="40"/>
    </row>
    <row r="98" spans="3:5" s="39" customFormat="1">
      <c r="C98" s="40"/>
      <c r="D98" s="40"/>
      <c r="E98" s="40"/>
    </row>
    <row r="99" spans="3:5" s="39" customFormat="1">
      <c r="C99" s="40"/>
      <c r="D99" s="40"/>
      <c r="E99" s="40"/>
    </row>
    <row r="100" spans="3:5" s="39" customFormat="1">
      <c r="C100" s="40"/>
      <c r="D100" s="40"/>
      <c r="E100" s="40"/>
    </row>
    <row r="101" spans="3:5" s="39" customFormat="1">
      <c r="C101" s="40"/>
      <c r="D101" s="40"/>
      <c r="E101" s="40"/>
    </row>
    <row r="102" spans="3:5" s="39" customFormat="1">
      <c r="C102" s="40"/>
      <c r="D102" s="40"/>
      <c r="E102" s="40"/>
    </row>
    <row r="103" spans="3:5" s="39" customFormat="1">
      <c r="C103" s="40"/>
      <c r="D103" s="40"/>
      <c r="E103" s="40"/>
    </row>
    <row r="104" spans="3:5" s="39" customFormat="1">
      <c r="C104" s="40"/>
      <c r="D104" s="40"/>
      <c r="E104" s="40"/>
    </row>
    <row r="105" spans="3:5" s="39" customFormat="1">
      <c r="C105" s="40"/>
      <c r="D105" s="40"/>
      <c r="E105" s="40"/>
    </row>
    <row r="106" spans="3:5" s="39" customFormat="1">
      <c r="C106" s="40"/>
      <c r="D106" s="40"/>
      <c r="E106" s="40"/>
    </row>
    <row r="107" spans="3:5" s="39" customFormat="1">
      <c r="C107" s="40"/>
      <c r="D107" s="40"/>
      <c r="E107" s="40"/>
    </row>
    <row r="108" spans="3:5" s="39" customFormat="1">
      <c r="C108" s="40"/>
      <c r="D108" s="40"/>
      <c r="E108" s="40"/>
    </row>
    <row r="109" spans="3:5" s="39" customFormat="1">
      <c r="C109" s="40"/>
      <c r="D109" s="40"/>
      <c r="E109" s="40"/>
    </row>
    <row r="110" spans="3:5" s="39" customFormat="1">
      <c r="C110" s="40"/>
      <c r="D110" s="40"/>
      <c r="E110" s="40"/>
    </row>
    <row r="111" spans="3:5" s="39" customFormat="1">
      <c r="C111" s="40"/>
      <c r="D111" s="40"/>
      <c r="E111" s="40"/>
    </row>
    <row r="112" spans="3:5" s="39" customFormat="1">
      <c r="C112" s="40"/>
      <c r="D112" s="40"/>
      <c r="E112" s="40"/>
    </row>
    <row r="113" spans="3:5" s="39" customFormat="1">
      <c r="C113" s="40"/>
      <c r="D113" s="40"/>
      <c r="E113" s="40"/>
    </row>
    <row r="114" spans="3:5" s="39" customFormat="1">
      <c r="C114" s="40"/>
      <c r="D114" s="40"/>
      <c r="E114" s="40"/>
    </row>
    <row r="115" spans="3:5" s="39" customFormat="1">
      <c r="C115" s="40"/>
      <c r="D115" s="40"/>
      <c r="E115" s="40"/>
    </row>
    <row r="116" spans="3:5" s="39" customFormat="1">
      <c r="C116" s="40"/>
      <c r="D116" s="40"/>
      <c r="E116" s="40"/>
    </row>
    <row r="117" spans="3:5" s="39" customFormat="1">
      <c r="C117" s="40"/>
      <c r="D117" s="40"/>
      <c r="E117" s="40"/>
    </row>
    <row r="118" spans="3:5" s="39" customFormat="1">
      <c r="C118" s="40"/>
      <c r="D118" s="40"/>
      <c r="E118" s="40"/>
    </row>
    <row r="119" spans="3:5" s="39" customFormat="1">
      <c r="C119" s="40"/>
      <c r="D119" s="40"/>
      <c r="E119" s="40"/>
    </row>
    <row r="120" spans="3:5" s="39" customFormat="1">
      <c r="C120" s="40"/>
      <c r="D120" s="40"/>
      <c r="E120" s="40"/>
    </row>
    <row r="121" spans="3:5" s="39" customFormat="1">
      <c r="C121" s="40"/>
      <c r="D121" s="40"/>
      <c r="E121" s="40"/>
    </row>
    <row r="122" spans="3:5" s="39" customFormat="1">
      <c r="C122" s="40"/>
      <c r="D122" s="40"/>
      <c r="E122" s="40"/>
    </row>
    <row r="123" spans="3:5" s="39" customFormat="1">
      <c r="C123" s="40"/>
      <c r="D123" s="40"/>
      <c r="E123" s="40"/>
    </row>
    <row r="124" spans="3:5" s="39" customFormat="1">
      <c r="C124" s="40"/>
      <c r="D124" s="40"/>
      <c r="E124" s="40"/>
    </row>
    <row r="125" spans="3:5" s="39" customFormat="1">
      <c r="C125" s="40"/>
      <c r="D125" s="40"/>
      <c r="E125" s="40"/>
    </row>
    <row r="126" spans="3:5" s="39" customFormat="1">
      <c r="C126" s="40"/>
      <c r="D126" s="40"/>
      <c r="E126" s="40"/>
    </row>
    <row r="127" spans="3:5" s="39" customFormat="1">
      <c r="C127" s="40"/>
      <c r="D127" s="40"/>
      <c r="E127" s="40"/>
    </row>
    <row r="128" spans="3:5" s="39" customFormat="1">
      <c r="C128" s="40"/>
      <c r="D128" s="40"/>
      <c r="E128" s="40"/>
    </row>
    <row r="129" spans="3:5" s="39" customFormat="1">
      <c r="C129" s="40"/>
      <c r="D129" s="40"/>
      <c r="E129" s="40"/>
    </row>
    <row r="130" spans="3:5" s="39" customFormat="1">
      <c r="C130" s="40"/>
      <c r="D130" s="40"/>
      <c r="E130" s="40"/>
    </row>
    <row r="131" spans="3:5" s="39" customFormat="1">
      <c r="C131" s="40"/>
      <c r="D131" s="40"/>
      <c r="E131" s="40"/>
    </row>
    <row r="132" spans="3:5" s="39" customFormat="1">
      <c r="C132" s="40"/>
      <c r="D132" s="40"/>
      <c r="E132" s="40"/>
    </row>
    <row r="133" spans="3:5" s="39" customFormat="1">
      <c r="C133" s="40"/>
      <c r="D133" s="40"/>
      <c r="E133" s="40"/>
    </row>
    <row r="134" spans="3:5" s="39" customFormat="1">
      <c r="C134" s="40"/>
      <c r="D134" s="40"/>
      <c r="E134" s="40"/>
    </row>
    <row r="135" spans="3:5" s="39" customFormat="1">
      <c r="C135" s="40"/>
      <c r="D135" s="40"/>
      <c r="E135" s="40"/>
    </row>
    <row r="136" spans="3:5" s="39" customFormat="1">
      <c r="C136" s="40"/>
      <c r="D136" s="40"/>
      <c r="E136" s="40"/>
    </row>
    <row r="137" spans="3:5" s="39" customFormat="1">
      <c r="C137" s="40"/>
      <c r="D137" s="40"/>
      <c r="E137" s="40"/>
    </row>
    <row r="138" spans="3:5" s="39" customFormat="1">
      <c r="C138" s="40"/>
      <c r="D138" s="40"/>
      <c r="E138" s="40"/>
    </row>
    <row r="139" spans="3:5" s="39" customFormat="1">
      <c r="C139" s="40"/>
      <c r="D139" s="40"/>
      <c r="E139" s="40"/>
    </row>
    <row r="140" spans="3:5" s="39" customFormat="1">
      <c r="C140" s="40"/>
      <c r="D140" s="40"/>
      <c r="E140" s="40"/>
    </row>
    <row r="141" spans="3:5" s="39" customFormat="1">
      <c r="C141" s="40"/>
      <c r="D141" s="40"/>
      <c r="E141" s="40"/>
    </row>
    <row r="142" spans="3:5" s="39" customFormat="1">
      <c r="C142" s="40"/>
      <c r="D142" s="40"/>
      <c r="E142" s="40"/>
    </row>
    <row r="143" spans="3:5" s="39" customFormat="1">
      <c r="C143" s="40"/>
      <c r="D143" s="40"/>
      <c r="E143" s="40"/>
    </row>
    <row r="144" spans="3:5" s="39" customFormat="1">
      <c r="C144" s="40"/>
      <c r="D144" s="40"/>
      <c r="E144" s="40"/>
    </row>
    <row r="145" spans="3:5" s="39" customFormat="1">
      <c r="C145" s="40"/>
      <c r="D145" s="40"/>
      <c r="E145" s="40"/>
    </row>
    <row r="146" spans="3:5" s="39" customFormat="1">
      <c r="C146" s="40"/>
      <c r="D146" s="40"/>
      <c r="E146" s="40"/>
    </row>
    <row r="147" spans="3:5" s="39" customFormat="1">
      <c r="C147" s="40"/>
      <c r="D147" s="40"/>
      <c r="E147" s="40"/>
    </row>
    <row r="148" spans="3:5" s="39" customFormat="1">
      <c r="C148" s="40"/>
      <c r="D148" s="40"/>
      <c r="E148" s="40"/>
    </row>
    <row r="149" spans="3:5" s="39" customFormat="1">
      <c r="C149" s="40"/>
      <c r="D149" s="40"/>
      <c r="E149" s="40"/>
    </row>
    <row r="150" spans="3:5" s="39" customFormat="1">
      <c r="C150" s="40"/>
      <c r="D150" s="40"/>
      <c r="E150" s="40"/>
    </row>
    <row r="151" spans="3:5" s="39" customFormat="1">
      <c r="C151" s="40"/>
      <c r="D151" s="40"/>
      <c r="E151" s="40"/>
    </row>
    <row r="152" spans="3:5" s="39" customFormat="1">
      <c r="C152" s="40"/>
      <c r="D152" s="40"/>
      <c r="E152" s="40"/>
    </row>
    <row r="153" spans="3:5" s="39" customFormat="1">
      <c r="C153" s="40"/>
      <c r="D153" s="40"/>
      <c r="E153" s="40"/>
    </row>
    <row r="154" spans="3:5" s="39" customFormat="1">
      <c r="C154" s="40"/>
      <c r="D154" s="40"/>
      <c r="E154" s="40"/>
    </row>
    <row r="155" spans="3:5" s="39" customFormat="1">
      <c r="C155" s="40"/>
      <c r="D155" s="40"/>
      <c r="E155" s="40"/>
    </row>
    <row r="156" spans="3:5" s="39" customFormat="1">
      <c r="C156" s="40"/>
      <c r="D156" s="40"/>
      <c r="E156" s="40"/>
    </row>
    <row r="157" spans="3:5" s="39" customFormat="1">
      <c r="C157" s="40"/>
      <c r="D157" s="40"/>
      <c r="E157" s="40"/>
    </row>
    <row r="158" spans="3:5" s="39" customFormat="1">
      <c r="C158" s="40"/>
      <c r="D158" s="40"/>
      <c r="E158" s="40"/>
    </row>
    <row r="159" spans="3:5" s="39" customFormat="1">
      <c r="C159" s="40"/>
      <c r="D159" s="40"/>
      <c r="E159" s="40"/>
    </row>
    <row r="160" spans="3:5" s="39" customFormat="1">
      <c r="C160" s="40"/>
      <c r="D160" s="40"/>
      <c r="E160" s="40"/>
    </row>
    <row r="161" spans="3:5" s="39" customFormat="1">
      <c r="C161" s="40"/>
      <c r="D161" s="40"/>
      <c r="E161" s="40"/>
    </row>
    <row r="162" spans="3:5" s="39" customFormat="1">
      <c r="C162" s="40"/>
      <c r="D162" s="40"/>
      <c r="E162" s="40"/>
    </row>
    <row r="163" spans="3:5" s="39" customFormat="1">
      <c r="C163" s="40"/>
      <c r="D163" s="40"/>
      <c r="E163" s="40"/>
    </row>
    <row r="164" spans="3:5" s="39" customFormat="1">
      <c r="C164" s="40"/>
      <c r="D164" s="40"/>
      <c r="E164" s="40"/>
    </row>
    <row r="165" spans="3:5" s="39" customFormat="1">
      <c r="C165" s="40"/>
      <c r="D165" s="40"/>
      <c r="E165" s="40"/>
    </row>
    <row r="166" spans="3:5" s="39" customFormat="1">
      <c r="C166" s="40"/>
      <c r="D166" s="40"/>
      <c r="E166" s="40"/>
    </row>
    <row r="167" spans="3:5" s="39" customFormat="1">
      <c r="C167" s="40"/>
      <c r="D167" s="40"/>
      <c r="E167" s="40"/>
    </row>
    <row r="168" spans="3:5" s="39" customFormat="1">
      <c r="C168" s="40"/>
      <c r="D168" s="40"/>
      <c r="E168" s="40"/>
    </row>
    <row r="169" spans="3:5" s="39" customFormat="1">
      <c r="C169" s="40"/>
      <c r="D169" s="40"/>
      <c r="E169" s="40"/>
    </row>
    <row r="170" spans="3:5" s="39" customFormat="1">
      <c r="C170" s="40"/>
      <c r="D170" s="40"/>
      <c r="E170" s="40"/>
    </row>
    <row r="171" spans="3:5" s="39" customFormat="1">
      <c r="C171" s="40"/>
      <c r="D171" s="40"/>
      <c r="E171" s="40"/>
    </row>
    <row r="172" spans="3:5" s="39" customFormat="1">
      <c r="C172" s="40"/>
      <c r="D172" s="40"/>
      <c r="E172" s="40"/>
    </row>
    <row r="173" spans="3:5" s="39" customFormat="1">
      <c r="C173" s="40"/>
      <c r="D173" s="40"/>
      <c r="E173" s="40"/>
    </row>
    <row r="174" spans="3:5" s="39" customFormat="1">
      <c r="C174" s="40"/>
      <c r="D174" s="40"/>
      <c r="E174" s="40"/>
    </row>
    <row r="175" spans="3:5" s="39" customFormat="1">
      <c r="C175" s="40"/>
      <c r="D175" s="40"/>
      <c r="E175" s="40"/>
    </row>
    <row r="176" spans="3:5" s="39" customFormat="1">
      <c r="C176" s="40"/>
      <c r="D176" s="40"/>
      <c r="E176" s="40"/>
    </row>
    <row r="177" spans="3:5" s="39" customFormat="1">
      <c r="C177" s="40"/>
      <c r="D177" s="40"/>
      <c r="E177" s="40"/>
    </row>
    <row r="178" spans="3:5" s="39" customFormat="1">
      <c r="C178" s="40"/>
      <c r="D178" s="40"/>
      <c r="E178" s="40"/>
    </row>
    <row r="179" spans="3:5" s="39" customFormat="1">
      <c r="C179" s="40"/>
      <c r="D179" s="40"/>
      <c r="E179" s="40"/>
    </row>
    <row r="180" spans="3:5" s="39" customFormat="1">
      <c r="C180" s="40"/>
      <c r="D180" s="40"/>
      <c r="E180" s="40"/>
    </row>
    <row r="181" spans="3:5" s="39" customFormat="1">
      <c r="C181" s="40"/>
      <c r="D181" s="40"/>
      <c r="E181" s="40"/>
    </row>
    <row r="182" spans="3:5" s="39" customFormat="1">
      <c r="C182" s="40"/>
      <c r="D182" s="40"/>
      <c r="E182" s="40"/>
    </row>
    <row r="183" spans="3:5" s="39" customFormat="1">
      <c r="C183" s="40"/>
      <c r="D183" s="40"/>
      <c r="E183" s="40"/>
    </row>
    <row r="184" spans="3:5" s="39" customFormat="1">
      <c r="C184" s="40"/>
      <c r="D184" s="40"/>
      <c r="E184" s="40"/>
    </row>
    <row r="185" spans="3:5" s="39" customFormat="1">
      <c r="C185" s="40"/>
      <c r="D185" s="40"/>
      <c r="E185" s="40"/>
    </row>
    <row r="186" spans="3:5" s="39" customFormat="1">
      <c r="C186" s="40"/>
      <c r="D186" s="40"/>
      <c r="E186" s="40"/>
    </row>
    <row r="187" spans="3:5" s="39" customFormat="1">
      <c r="C187" s="40"/>
      <c r="D187" s="40"/>
      <c r="E187" s="40"/>
    </row>
    <row r="188" spans="3:5" s="39" customFormat="1">
      <c r="C188" s="40"/>
      <c r="D188" s="40"/>
      <c r="E188" s="40"/>
    </row>
    <row r="189" spans="3:5" s="39" customFormat="1">
      <c r="C189" s="40"/>
      <c r="D189" s="40"/>
      <c r="E189" s="40"/>
    </row>
    <row r="190" spans="3:5" s="39" customFormat="1">
      <c r="C190" s="40"/>
      <c r="D190" s="40"/>
      <c r="E190" s="40"/>
    </row>
    <row r="191" spans="3:5" s="39" customFormat="1">
      <c r="C191" s="40"/>
      <c r="D191" s="40"/>
      <c r="E191" s="40"/>
    </row>
    <row r="192" spans="3:5" s="39" customFormat="1">
      <c r="C192" s="40"/>
      <c r="D192" s="40"/>
      <c r="E192" s="40"/>
    </row>
    <row r="193" spans="3:5" s="39" customFormat="1">
      <c r="C193" s="40"/>
      <c r="D193" s="40"/>
      <c r="E193" s="40"/>
    </row>
    <row r="194" spans="3:5" s="39" customFormat="1">
      <c r="C194" s="40"/>
      <c r="D194" s="40"/>
      <c r="E194" s="40"/>
    </row>
    <row r="195" spans="3:5" s="39" customFormat="1">
      <c r="C195" s="40"/>
      <c r="D195" s="40"/>
      <c r="E195" s="40"/>
    </row>
    <row r="196" spans="3:5" s="39" customFormat="1">
      <c r="C196" s="40"/>
      <c r="D196" s="40"/>
      <c r="E196" s="40"/>
    </row>
    <row r="197" spans="3:5" s="39" customFormat="1">
      <c r="C197" s="40"/>
      <c r="D197" s="40"/>
      <c r="E197" s="40"/>
    </row>
    <row r="198" spans="3:5" s="39" customFormat="1">
      <c r="C198" s="40"/>
      <c r="D198" s="40"/>
      <c r="E198" s="40"/>
    </row>
    <row r="199" spans="3:5" s="39" customFormat="1">
      <c r="C199" s="40"/>
      <c r="D199" s="40"/>
      <c r="E199" s="40"/>
    </row>
    <row r="200" spans="3:5" s="39" customFormat="1">
      <c r="C200" s="40"/>
      <c r="D200" s="40"/>
      <c r="E200" s="40"/>
    </row>
    <row r="201" spans="3:5" s="39" customFormat="1">
      <c r="C201" s="40"/>
      <c r="D201" s="40"/>
      <c r="E201" s="40"/>
    </row>
    <row r="202" spans="3:5" s="39" customFormat="1">
      <c r="C202" s="40"/>
      <c r="D202" s="40"/>
      <c r="E202" s="40"/>
    </row>
    <row r="203" spans="3:5" s="39" customFormat="1">
      <c r="C203" s="40"/>
      <c r="D203" s="40"/>
      <c r="E203" s="40"/>
    </row>
    <row r="204" spans="3:5" s="39" customFormat="1">
      <c r="C204" s="40"/>
      <c r="D204" s="40"/>
      <c r="E204" s="40"/>
    </row>
    <row r="205" spans="3:5" s="39" customFormat="1">
      <c r="C205" s="40"/>
      <c r="D205" s="40"/>
      <c r="E205" s="40"/>
    </row>
    <row r="206" spans="3:5" s="39" customFormat="1">
      <c r="C206" s="40"/>
      <c r="D206" s="40"/>
      <c r="E206" s="40"/>
    </row>
    <row r="207" spans="3:5" s="39" customFormat="1">
      <c r="C207" s="40"/>
      <c r="D207" s="40"/>
      <c r="E207" s="40"/>
    </row>
    <row r="208" spans="3:5" s="39" customFormat="1">
      <c r="C208" s="40"/>
      <c r="D208" s="40"/>
      <c r="E208" s="40"/>
    </row>
    <row r="209" spans="3:5" s="39" customFormat="1">
      <c r="C209" s="40"/>
      <c r="D209" s="40"/>
      <c r="E209" s="40"/>
    </row>
    <row r="210" spans="3:5" s="39" customFormat="1">
      <c r="C210" s="40"/>
      <c r="D210" s="40"/>
      <c r="E210" s="40"/>
    </row>
    <row r="211" spans="3:5" s="39" customFormat="1">
      <c r="C211" s="40"/>
      <c r="D211" s="40"/>
      <c r="E211" s="40"/>
    </row>
    <row r="212" spans="3:5" s="39" customFormat="1">
      <c r="C212" s="40"/>
      <c r="D212" s="40"/>
      <c r="E212" s="40"/>
    </row>
    <row r="213" spans="3:5" s="39" customFormat="1">
      <c r="C213" s="40"/>
      <c r="D213" s="40"/>
      <c r="E213" s="40"/>
    </row>
    <row r="214" spans="3:5" s="39" customFormat="1">
      <c r="C214" s="40"/>
      <c r="D214" s="40"/>
      <c r="E214" s="40"/>
    </row>
    <row r="215" spans="3:5" s="39" customFormat="1">
      <c r="C215" s="40"/>
      <c r="D215" s="40"/>
      <c r="E215" s="40"/>
    </row>
    <row r="216" spans="3:5" s="39" customFormat="1">
      <c r="C216" s="40"/>
      <c r="D216" s="40"/>
      <c r="E216" s="40"/>
    </row>
    <row r="217" spans="3:5" s="39" customFormat="1">
      <c r="C217" s="40"/>
      <c r="D217" s="40"/>
      <c r="E217" s="40"/>
    </row>
    <row r="218" spans="3:5" s="39" customFormat="1">
      <c r="C218" s="40"/>
      <c r="D218" s="40"/>
      <c r="E218" s="40"/>
    </row>
    <row r="219" spans="3:5" s="39" customFormat="1">
      <c r="C219" s="40"/>
      <c r="D219" s="40"/>
      <c r="E219" s="40"/>
    </row>
    <row r="220" spans="3:5" s="39" customFormat="1">
      <c r="C220" s="40"/>
      <c r="D220" s="40"/>
      <c r="E220" s="40"/>
    </row>
    <row r="221" spans="3:5" s="39" customFormat="1">
      <c r="C221" s="40"/>
      <c r="D221" s="40"/>
      <c r="E221" s="40"/>
    </row>
    <row r="222" spans="3:5" s="39" customFormat="1">
      <c r="C222" s="40"/>
      <c r="D222" s="40"/>
      <c r="E222" s="40"/>
    </row>
    <row r="223" spans="3:5" s="39" customFormat="1">
      <c r="C223" s="40"/>
      <c r="D223" s="40"/>
      <c r="E223" s="40"/>
    </row>
    <row r="224" spans="3:5" s="39" customFormat="1">
      <c r="C224" s="40"/>
      <c r="D224" s="40"/>
      <c r="E224" s="40"/>
    </row>
    <row r="225" spans="3:5" s="39" customFormat="1">
      <c r="C225" s="40"/>
      <c r="D225" s="40"/>
      <c r="E225" s="40"/>
    </row>
    <row r="226" spans="3:5" s="39" customFormat="1">
      <c r="C226" s="40"/>
      <c r="D226" s="40"/>
      <c r="E226" s="40"/>
    </row>
    <row r="227" spans="3:5" s="39" customFormat="1">
      <c r="C227" s="40"/>
      <c r="D227" s="40"/>
      <c r="E227" s="40"/>
    </row>
    <row r="228" spans="3:5" s="39" customFormat="1">
      <c r="C228" s="40"/>
      <c r="D228" s="40"/>
      <c r="E228" s="40"/>
    </row>
    <row r="229" spans="3:5" s="39" customFormat="1">
      <c r="C229" s="40"/>
      <c r="D229" s="40"/>
      <c r="E229" s="40"/>
    </row>
    <row r="230" spans="3:5" s="39" customFormat="1">
      <c r="C230" s="40"/>
      <c r="D230" s="40"/>
      <c r="E230" s="40"/>
    </row>
    <row r="231" spans="3:5" s="39" customFormat="1">
      <c r="C231" s="40"/>
      <c r="D231" s="40"/>
      <c r="E231" s="40"/>
    </row>
    <row r="232" spans="3:5" s="39" customFormat="1">
      <c r="C232" s="40"/>
      <c r="D232" s="40"/>
      <c r="E232" s="40"/>
    </row>
    <row r="233" spans="3:5" s="39" customFormat="1">
      <c r="C233" s="40"/>
      <c r="D233" s="40"/>
      <c r="E233" s="40"/>
    </row>
    <row r="234" spans="3:5" s="39" customFormat="1">
      <c r="C234" s="40"/>
      <c r="D234" s="40"/>
      <c r="E234" s="40"/>
    </row>
    <row r="235" spans="3:5" s="39" customFormat="1">
      <c r="C235" s="40"/>
      <c r="D235" s="40"/>
      <c r="E235" s="40"/>
    </row>
    <row r="236" spans="3:5" s="39" customFormat="1">
      <c r="C236" s="40"/>
      <c r="D236" s="40"/>
      <c r="E236" s="40"/>
    </row>
    <row r="237" spans="3:5" s="39" customFormat="1">
      <c r="C237" s="40"/>
      <c r="D237" s="40"/>
      <c r="E237" s="40"/>
    </row>
    <row r="238" spans="3:5" s="39" customFormat="1">
      <c r="C238" s="40"/>
      <c r="D238" s="40"/>
      <c r="E238" s="40"/>
    </row>
    <row r="239" spans="3:5" s="39" customFormat="1">
      <c r="C239" s="40"/>
      <c r="D239" s="40"/>
      <c r="E239" s="40"/>
    </row>
    <row r="240" spans="3:5" s="39" customFormat="1">
      <c r="C240" s="40"/>
      <c r="D240" s="40"/>
      <c r="E240" s="40"/>
    </row>
    <row r="241" spans="3:5" s="39" customFormat="1">
      <c r="C241" s="40"/>
      <c r="D241" s="40"/>
      <c r="E241" s="40"/>
    </row>
    <row r="242" spans="3:5" s="39" customFormat="1">
      <c r="C242" s="40"/>
      <c r="D242" s="40"/>
      <c r="E242" s="40"/>
    </row>
    <row r="243" spans="3:5" s="39" customFormat="1">
      <c r="C243" s="40"/>
      <c r="D243" s="40"/>
      <c r="E243" s="40"/>
    </row>
    <row r="244" spans="3:5" s="39" customFormat="1">
      <c r="C244" s="40"/>
      <c r="D244" s="40"/>
      <c r="E244" s="40"/>
    </row>
    <row r="245" spans="3:5" s="39" customFormat="1">
      <c r="C245" s="40"/>
      <c r="D245" s="40"/>
      <c r="E245" s="40"/>
    </row>
    <row r="246" spans="3:5" s="39" customFormat="1">
      <c r="C246" s="40"/>
      <c r="D246" s="40"/>
      <c r="E246" s="40"/>
    </row>
    <row r="247" spans="3:5" s="39" customFormat="1">
      <c r="C247" s="40"/>
      <c r="D247" s="40"/>
      <c r="E247" s="40"/>
    </row>
    <row r="248" spans="3:5" s="39" customFormat="1">
      <c r="C248" s="40"/>
      <c r="D248" s="40"/>
      <c r="E248" s="40"/>
    </row>
    <row r="249" spans="3:5" s="39" customFormat="1">
      <c r="C249" s="40"/>
      <c r="D249" s="40"/>
      <c r="E249" s="40"/>
    </row>
    <row r="250" spans="3:5" s="39" customFormat="1">
      <c r="C250" s="40"/>
      <c r="D250" s="40"/>
      <c r="E250" s="40"/>
    </row>
    <row r="251" spans="3:5" s="39" customFormat="1">
      <c r="C251" s="40"/>
      <c r="D251" s="40"/>
      <c r="E251" s="40"/>
    </row>
    <row r="252" spans="3:5" s="39" customFormat="1">
      <c r="C252" s="40"/>
      <c r="D252" s="40"/>
      <c r="E252" s="40"/>
    </row>
    <row r="253" spans="3:5" s="39" customFormat="1">
      <c r="C253" s="40"/>
      <c r="D253" s="40"/>
      <c r="E253" s="40"/>
    </row>
    <row r="254" spans="3:5" s="39" customFormat="1">
      <c r="C254" s="40"/>
      <c r="D254" s="40"/>
      <c r="E254" s="40"/>
    </row>
    <row r="255" spans="3:5" s="39" customFormat="1">
      <c r="C255" s="40"/>
      <c r="D255" s="40"/>
      <c r="E255" s="40"/>
    </row>
    <row r="256" spans="3:5" s="39" customFormat="1">
      <c r="C256" s="40"/>
      <c r="D256" s="40"/>
      <c r="E256" s="40"/>
    </row>
    <row r="257" spans="3:5" s="39" customFormat="1">
      <c r="C257" s="40"/>
      <c r="D257" s="40"/>
      <c r="E257" s="40"/>
    </row>
    <row r="258" spans="3:5" s="39" customFormat="1">
      <c r="C258" s="40"/>
      <c r="D258" s="40"/>
      <c r="E258" s="40"/>
    </row>
    <row r="259" spans="3:5" s="39" customFormat="1">
      <c r="C259" s="40"/>
      <c r="D259" s="40"/>
      <c r="E259" s="40"/>
    </row>
    <row r="260" spans="3:5" s="39" customFormat="1">
      <c r="C260" s="40"/>
      <c r="D260" s="40"/>
      <c r="E260" s="40"/>
    </row>
    <row r="261" spans="3:5" s="39" customFormat="1">
      <c r="C261" s="40"/>
      <c r="D261" s="40"/>
      <c r="E261" s="40"/>
    </row>
    <row r="262" spans="3:5" s="39" customFormat="1">
      <c r="C262" s="40"/>
      <c r="D262" s="40"/>
      <c r="E262" s="40"/>
    </row>
    <row r="263" spans="3:5" s="39" customFormat="1">
      <c r="C263" s="40"/>
      <c r="D263" s="40"/>
      <c r="E263" s="40"/>
    </row>
    <row r="264" spans="3:5" s="39" customFormat="1">
      <c r="C264" s="40"/>
      <c r="D264" s="40"/>
      <c r="E264" s="40"/>
    </row>
    <row r="265" spans="3:5" s="39" customFormat="1">
      <c r="C265" s="40"/>
      <c r="D265" s="40"/>
      <c r="E265" s="40"/>
    </row>
    <row r="266" spans="3:5" s="39" customFormat="1">
      <c r="C266" s="40"/>
      <c r="D266" s="40"/>
      <c r="E266" s="40"/>
    </row>
    <row r="267" spans="3:5" s="39" customFormat="1">
      <c r="C267" s="40"/>
      <c r="D267" s="40"/>
      <c r="E267" s="40"/>
    </row>
    <row r="268" spans="3:5" s="39" customFormat="1">
      <c r="C268" s="40"/>
      <c r="D268" s="40"/>
      <c r="E268" s="40"/>
    </row>
    <row r="269" spans="3:5" s="39" customFormat="1">
      <c r="C269" s="40"/>
      <c r="D269" s="40"/>
      <c r="E269" s="40"/>
    </row>
    <row r="270" spans="3:5" s="39" customFormat="1">
      <c r="C270" s="40"/>
      <c r="D270" s="40"/>
      <c r="E270" s="40"/>
    </row>
    <row r="271" spans="3:5" s="39" customFormat="1">
      <c r="C271" s="40"/>
      <c r="D271" s="40"/>
      <c r="E271" s="40"/>
    </row>
    <row r="272" spans="3:5" s="39" customFormat="1">
      <c r="C272" s="40"/>
      <c r="D272" s="40"/>
      <c r="E272" s="40"/>
    </row>
    <row r="273" spans="3:5" s="39" customFormat="1">
      <c r="C273" s="40"/>
      <c r="D273" s="40"/>
      <c r="E273" s="40"/>
    </row>
    <row r="274" spans="3:5" s="39" customFormat="1">
      <c r="C274" s="40"/>
      <c r="D274" s="40"/>
      <c r="E274" s="40"/>
    </row>
    <row r="275" spans="3:5" s="39" customFormat="1">
      <c r="C275" s="40"/>
      <c r="D275" s="40"/>
      <c r="E275" s="40"/>
    </row>
    <row r="276" spans="3:5" s="39" customFormat="1">
      <c r="C276" s="40"/>
      <c r="D276" s="40"/>
      <c r="E276" s="40"/>
    </row>
    <row r="277" spans="3:5" s="39" customFormat="1">
      <c r="C277" s="40"/>
      <c r="D277" s="40"/>
      <c r="E277" s="40"/>
    </row>
    <row r="278" spans="3:5" s="39" customFormat="1">
      <c r="C278" s="40"/>
      <c r="D278" s="40"/>
      <c r="E278" s="40"/>
    </row>
    <row r="279" spans="3:5" s="39" customFormat="1">
      <c r="C279" s="40"/>
      <c r="D279" s="40"/>
      <c r="E279" s="40"/>
    </row>
    <row r="280" spans="3:5" s="39" customFormat="1">
      <c r="C280" s="40"/>
      <c r="D280" s="40"/>
      <c r="E280" s="40"/>
    </row>
    <row r="281" spans="3:5" s="39" customFormat="1">
      <c r="C281" s="40"/>
      <c r="D281" s="40"/>
      <c r="E281" s="40"/>
    </row>
    <row r="282" spans="3:5" s="39" customFormat="1">
      <c r="C282" s="40"/>
      <c r="D282" s="40"/>
      <c r="E282" s="40"/>
    </row>
    <row r="283" spans="3:5" s="39" customFormat="1">
      <c r="C283" s="40"/>
      <c r="D283" s="40"/>
      <c r="E283" s="40"/>
    </row>
    <row r="284" spans="3:5" s="39" customFormat="1">
      <c r="C284" s="40"/>
      <c r="D284" s="40"/>
      <c r="E284" s="40"/>
    </row>
    <row r="285" spans="3:5" s="39" customFormat="1">
      <c r="C285" s="40"/>
      <c r="D285" s="40"/>
      <c r="E285" s="40"/>
    </row>
    <row r="286" spans="3:5" s="39" customFormat="1">
      <c r="C286" s="40"/>
      <c r="D286" s="40"/>
      <c r="E286" s="40"/>
    </row>
    <row r="287" spans="3:5" s="39" customFormat="1">
      <c r="C287" s="40"/>
      <c r="D287" s="40"/>
      <c r="E287" s="40"/>
    </row>
    <row r="288" spans="3:5" s="39" customFormat="1">
      <c r="C288" s="40"/>
      <c r="D288" s="40"/>
      <c r="E288" s="40"/>
    </row>
    <row r="289" spans="3:5" s="39" customFormat="1">
      <c r="C289" s="40"/>
      <c r="D289" s="40"/>
      <c r="E289" s="40"/>
    </row>
    <row r="290" spans="3:5" s="39" customFormat="1">
      <c r="C290" s="40"/>
      <c r="D290" s="40"/>
      <c r="E290" s="40"/>
    </row>
    <row r="291" spans="3:5" s="39" customFormat="1">
      <c r="C291" s="40"/>
      <c r="D291" s="40"/>
      <c r="E291" s="40"/>
    </row>
    <row r="292" spans="3:5" s="39" customFormat="1">
      <c r="C292" s="40"/>
      <c r="D292" s="40"/>
      <c r="E292" s="40"/>
    </row>
    <row r="293" spans="3:5" s="39" customFormat="1">
      <c r="C293" s="40"/>
      <c r="D293" s="40"/>
      <c r="E293" s="40"/>
    </row>
    <row r="294" spans="3:5" s="39" customFormat="1">
      <c r="C294" s="40"/>
      <c r="D294" s="40"/>
      <c r="E294" s="40"/>
    </row>
    <row r="295" spans="3:5" s="39" customFormat="1">
      <c r="C295" s="40"/>
      <c r="D295" s="40"/>
      <c r="E295" s="40"/>
    </row>
    <row r="296" spans="3:5" s="39" customFormat="1">
      <c r="C296" s="40"/>
      <c r="D296" s="40"/>
      <c r="E296" s="40"/>
    </row>
    <row r="297" spans="3:5" s="39" customFormat="1">
      <c r="C297" s="40"/>
      <c r="D297" s="40"/>
      <c r="E297" s="40"/>
    </row>
    <row r="298" spans="3:5" s="39" customFormat="1">
      <c r="C298" s="40"/>
      <c r="D298" s="40"/>
      <c r="E298" s="40"/>
    </row>
    <row r="299" spans="3:5" s="39" customFormat="1">
      <c r="C299" s="40"/>
      <c r="D299" s="40"/>
      <c r="E299" s="40"/>
    </row>
    <row r="300" spans="3:5" s="39" customFormat="1">
      <c r="C300" s="40"/>
      <c r="D300" s="40"/>
      <c r="E300" s="40"/>
    </row>
    <row r="301" spans="3:5" s="39" customFormat="1">
      <c r="C301" s="40"/>
      <c r="D301" s="40"/>
      <c r="E301" s="40"/>
    </row>
    <row r="302" spans="3:5" s="39" customFormat="1">
      <c r="C302" s="40"/>
      <c r="D302" s="40"/>
      <c r="E302" s="40"/>
    </row>
    <row r="303" spans="3:5" s="39" customFormat="1">
      <c r="C303" s="40"/>
      <c r="D303" s="40"/>
      <c r="E303" s="40"/>
    </row>
    <row r="304" spans="3:5" s="39" customFormat="1">
      <c r="C304" s="40"/>
      <c r="D304" s="40"/>
      <c r="E304" s="40"/>
    </row>
    <row r="305" spans="3:5" s="39" customFormat="1">
      <c r="C305" s="40"/>
      <c r="D305" s="40"/>
      <c r="E305" s="40"/>
    </row>
    <row r="306" spans="3:5" s="39" customFormat="1">
      <c r="C306" s="40"/>
      <c r="D306" s="40"/>
      <c r="E306" s="40"/>
    </row>
    <row r="307" spans="3:5" s="39" customFormat="1">
      <c r="C307" s="40"/>
      <c r="D307" s="40"/>
      <c r="E307" s="40"/>
    </row>
    <row r="308" spans="3:5" s="39" customFormat="1">
      <c r="C308" s="40"/>
      <c r="D308" s="40"/>
      <c r="E308" s="40"/>
    </row>
    <row r="309" spans="3:5" s="39" customFormat="1">
      <c r="C309" s="40"/>
      <c r="D309" s="40"/>
      <c r="E309" s="40"/>
    </row>
    <row r="310" spans="3:5" s="39" customFormat="1">
      <c r="C310" s="40"/>
      <c r="D310" s="40"/>
      <c r="E310" s="40"/>
    </row>
    <row r="311" spans="3:5" s="39" customFormat="1">
      <c r="C311" s="40"/>
      <c r="D311" s="40"/>
      <c r="E311" s="40"/>
    </row>
    <row r="312" spans="3:5" s="39" customFormat="1">
      <c r="C312" s="40"/>
      <c r="D312" s="40"/>
      <c r="E312" s="40"/>
    </row>
    <row r="313" spans="3:5" s="39" customFormat="1">
      <c r="C313" s="40"/>
      <c r="D313" s="40"/>
      <c r="E313" s="40"/>
    </row>
    <row r="314" spans="3:5" s="39" customFormat="1">
      <c r="C314" s="40"/>
      <c r="D314" s="40"/>
      <c r="E314" s="40"/>
    </row>
    <row r="315" spans="3:5" s="39" customFormat="1">
      <c r="C315" s="40"/>
      <c r="D315" s="40"/>
      <c r="E315" s="40"/>
    </row>
    <row r="316" spans="3:5" s="39" customFormat="1">
      <c r="C316" s="40"/>
      <c r="D316" s="40"/>
      <c r="E316" s="40"/>
    </row>
    <row r="317" spans="3:5" s="39" customFormat="1">
      <c r="C317" s="40"/>
      <c r="D317" s="40"/>
      <c r="E317" s="40"/>
    </row>
    <row r="318" spans="3:5" s="39" customFormat="1">
      <c r="C318" s="40"/>
      <c r="D318" s="40"/>
      <c r="E318" s="40"/>
    </row>
    <row r="319" spans="3:5" s="39" customFormat="1">
      <c r="C319" s="40"/>
      <c r="D319" s="40"/>
      <c r="E319" s="40"/>
    </row>
    <row r="320" spans="3:5" s="39" customFormat="1">
      <c r="C320" s="40"/>
      <c r="D320" s="40"/>
      <c r="E320" s="40"/>
    </row>
    <row r="321" spans="3:5" s="39" customFormat="1">
      <c r="C321" s="40"/>
      <c r="D321" s="40"/>
      <c r="E321" s="40"/>
    </row>
    <row r="322" spans="3:5" s="39" customFormat="1">
      <c r="C322" s="40"/>
      <c r="D322" s="40"/>
      <c r="E322" s="40"/>
    </row>
    <row r="323" spans="3:5" s="39" customFormat="1">
      <c r="C323" s="40"/>
      <c r="D323" s="40"/>
      <c r="E323" s="40"/>
    </row>
    <row r="324" spans="3:5" s="39" customFormat="1">
      <c r="C324" s="40"/>
      <c r="D324" s="40"/>
      <c r="E324" s="40"/>
    </row>
    <row r="325" spans="3:5" s="39" customFormat="1">
      <c r="C325" s="40"/>
      <c r="D325" s="40"/>
      <c r="E325" s="40"/>
    </row>
    <row r="326" spans="3:5" s="39" customFormat="1">
      <c r="C326" s="40"/>
      <c r="D326" s="40"/>
      <c r="E326" s="40"/>
    </row>
    <row r="327" spans="3:5" s="39" customFormat="1">
      <c r="C327" s="40"/>
      <c r="D327" s="40"/>
      <c r="E327" s="40"/>
    </row>
    <row r="328" spans="3:5" s="39" customFormat="1">
      <c r="C328" s="40"/>
      <c r="D328" s="40"/>
      <c r="E328" s="40"/>
    </row>
    <row r="329" spans="3:5" s="39" customFormat="1">
      <c r="C329" s="40"/>
      <c r="D329" s="40"/>
      <c r="E329" s="40"/>
    </row>
    <row r="330" spans="3:5" s="39" customFormat="1">
      <c r="C330" s="40"/>
      <c r="D330" s="40"/>
      <c r="E330" s="40"/>
    </row>
    <row r="331" spans="3:5" s="39" customFormat="1">
      <c r="C331" s="40"/>
      <c r="D331" s="40"/>
      <c r="E331" s="40"/>
    </row>
    <row r="332" spans="3:5" s="39" customFormat="1">
      <c r="C332" s="40"/>
      <c r="D332" s="40"/>
      <c r="E332" s="40"/>
    </row>
    <row r="333" spans="3:5" s="39" customFormat="1">
      <c r="C333" s="40"/>
      <c r="D333" s="40"/>
      <c r="E333" s="40"/>
    </row>
    <row r="334" spans="3:5" s="39" customFormat="1">
      <c r="C334" s="40"/>
      <c r="D334" s="40"/>
      <c r="E334" s="40"/>
    </row>
    <row r="335" spans="3:5" s="39" customFormat="1">
      <c r="C335" s="40"/>
      <c r="D335" s="40"/>
      <c r="E335" s="40"/>
    </row>
    <row r="336" spans="3:5" s="39" customFormat="1">
      <c r="C336" s="40"/>
      <c r="D336" s="40"/>
      <c r="E336" s="40"/>
    </row>
    <row r="337" spans="3:5" s="39" customFormat="1">
      <c r="C337" s="40"/>
      <c r="D337" s="40"/>
      <c r="E337" s="40"/>
    </row>
    <row r="338" spans="3:5" s="39" customFormat="1">
      <c r="C338" s="40"/>
      <c r="D338" s="40"/>
      <c r="E338" s="40"/>
    </row>
    <row r="339" spans="3:5" s="39" customFormat="1">
      <c r="C339" s="40"/>
      <c r="D339" s="40"/>
      <c r="E339" s="40"/>
    </row>
    <row r="340" spans="3:5" s="39" customFormat="1">
      <c r="C340" s="40"/>
      <c r="D340" s="40"/>
      <c r="E340" s="40"/>
    </row>
    <row r="341" spans="3:5" s="39" customFormat="1">
      <c r="C341" s="40"/>
      <c r="D341" s="40"/>
      <c r="E341" s="40"/>
    </row>
    <row r="342" spans="3:5" s="39" customFormat="1">
      <c r="C342" s="40"/>
      <c r="D342" s="40"/>
      <c r="E342" s="40"/>
    </row>
    <row r="343" spans="3:5" s="39" customFormat="1">
      <c r="C343" s="40"/>
      <c r="D343" s="40"/>
      <c r="E343" s="40"/>
    </row>
    <row r="344" spans="3:5" s="39" customFormat="1">
      <c r="C344" s="40"/>
      <c r="D344" s="40"/>
      <c r="E344" s="40"/>
    </row>
    <row r="345" spans="3:5" s="39" customFormat="1">
      <c r="C345" s="40"/>
      <c r="D345" s="40"/>
      <c r="E345" s="40"/>
    </row>
    <row r="346" spans="3:5" s="39" customFormat="1">
      <c r="C346" s="40"/>
      <c r="D346" s="40"/>
      <c r="E346" s="40"/>
    </row>
    <row r="347" spans="3:5" s="39" customFormat="1">
      <c r="C347" s="40"/>
      <c r="D347" s="40"/>
      <c r="E347" s="40"/>
    </row>
    <row r="348" spans="3:5" s="39" customFormat="1">
      <c r="C348" s="40"/>
      <c r="D348" s="40"/>
      <c r="E348" s="40"/>
    </row>
    <row r="349" spans="3:5" s="39" customFormat="1">
      <c r="C349" s="40"/>
      <c r="D349" s="40"/>
      <c r="E349" s="40"/>
    </row>
    <row r="350" spans="3:5" s="39" customFormat="1">
      <c r="C350" s="40"/>
      <c r="D350" s="40"/>
      <c r="E350" s="40"/>
    </row>
    <row r="351" spans="3:5" s="39" customFormat="1">
      <c r="C351" s="40"/>
      <c r="D351" s="40"/>
      <c r="E351" s="40"/>
    </row>
    <row r="352" spans="3:5" s="39" customFormat="1">
      <c r="C352" s="40"/>
      <c r="D352" s="40"/>
      <c r="E352" s="40"/>
    </row>
    <row r="353" spans="3:5" s="39" customFormat="1">
      <c r="C353" s="40"/>
      <c r="D353" s="40"/>
      <c r="E353" s="40"/>
    </row>
    <row r="354" spans="3:5" s="39" customFormat="1">
      <c r="C354" s="40"/>
      <c r="D354" s="40"/>
      <c r="E354" s="40"/>
    </row>
    <row r="355" spans="3:5" s="39" customFormat="1">
      <c r="C355" s="40"/>
      <c r="D355" s="40"/>
      <c r="E355" s="40"/>
    </row>
    <row r="356" spans="3:5" s="39" customFormat="1">
      <c r="C356" s="40"/>
      <c r="D356" s="40"/>
      <c r="E356" s="40"/>
    </row>
    <row r="357" spans="3:5" s="39" customFormat="1">
      <c r="C357" s="40"/>
      <c r="D357" s="40"/>
      <c r="E357" s="40"/>
    </row>
    <row r="358" spans="3:5" s="39" customFormat="1">
      <c r="C358" s="40"/>
      <c r="D358" s="40"/>
      <c r="E358" s="40"/>
    </row>
    <row r="359" spans="3:5" s="39" customFormat="1">
      <c r="C359" s="40"/>
      <c r="D359" s="40"/>
      <c r="E359" s="40"/>
    </row>
    <row r="360" spans="3:5" s="39" customFormat="1">
      <c r="C360" s="40"/>
      <c r="D360" s="40"/>
      <c r="E360" s="40"/>
    </row>
    <row r="361" spans="3:5" s="39" customFormat="1">
      <c r="C361" s="40"/>
      <c r="D361" s="40"/>
      <c r="E361" s="40"/>
    </row>
    <row r="362" spans="3:5" s="39" customFormat="1">
      <c r="C362" s="40"/>
      <c r="D362" s="40"/>
      <c r="E362" s="40"/>
    </row>
    <row r="363" spans="3:5" s="39" customFormat="1">
      <c r="C363" s="40"/>
      <c r="D363" s="40"/>
      <c r="E363" s="40"/>
    </row>
    <row r="364" spans="3:5" s="39" customFormat="1">
      <c r="C364" s="40"/>
      <c r="D364" s="40"/>
      <c r="E364" s="40"/>
    </row>
    <row r="365" spans="3:5" s="39" customFormat="1">
      <c r="C365" s="40"/>
      <c r="D365" s="40"/>
      <c r="E365" s="40"/>
    </row>
    <row r="366" spans="3:5" s="39" customFormat="1">
      <c r="C366" s="40"/>
      <c r="D366" s="40"/>
      <c r="E366" s="40"/>
    </row>
    <row r="367" spans="3:5" s="39" customFormat="1">
      <c r="C367" s="40"/>
      <c r="D367" s="40"/>
      <c r="E367" s="40"/>
    </row>
    <row r="368" spans="3:5" s="39" customFormat="1">
      <c r="C368" s="40"/>
      <c r="D368" s="40"/>
      <c r="E368" s="40"/>
    </row>
    <row r="369" spans="3:5" s="39" customFormat="1">
      <c r="C369" s="40"/>
      <c r="D369" s="40"/>
      <c r="E369" s="40"/>
    </row>
    <row r="370" spans="3:5" s="39" customFormat="1">
      <c r="C370" s="40"/>
      <c r="D370" s="40"/>
      <c r="E370" s="40"/>
    </row>
    <row r="371" spans="3:5" s="39" customFormat="1">
      <c r="C371" s="40"/>
      <c r="D371" s="40"/>
      <c r="E371" s="40"/>
    </row>
    <row r="372" spans="3:5" s="39" customFormat="1">
      <c r="C372" s="40"/>
      <c r="D372" s="40"/>
      <c r="E372" s="40"/>
    </row>
    <row r="373" spans="3:5" s="39" customFormat="1">
      <c r="C373" s="40"/>
      <c r="D373" s="40"/>
      <c r="E373" s="40"/>
    </row>
    <row r="374" spans="3:5" s="39" customFormat="1">
      <c r="C374" s="40"/>
      <c r="D374" s="40"/>
      <c r="E374" s="40"/>
    </row>
    <row r="375" spans="3:5" s="39" customFormat="1">
      <c r="C375" s="40"/>
      <c r="D375" s="40"/>
      <c r="E375" s="40"/>
    </row>
    <row r="376" spans="3:5" s="39" customFormat="1">
      <c r="C376" s="40"/>
      <c r="D376" s="40"/>
      <c r="E376" s="40"/>
    </row>
    <row r="377" spans="3:5" s="39" customFormat="1">
      <c r="C377" s="40"/>
      <c r="D377" s="40"/>
      <c r="E377" s="40"/>
    </row>
    <row r="378" spans="3:5" s="39" customFormat="1">
      <c r="C378" s="40"/>
      <c r="D378" s="40"/>
      <c r="E378" s="40"/>
    </row>
    <row r="379" spans="3:5" s="39" customFormat="1">
      <c r="C379" s="40"/>
      <c r="D379" s="40"/>
      <c r="E379" s="40"/>
    </row>
    <row r="380" spans="3:5" s="39" customFormat="1">
      <c r="C380" s="40"/>
      <c r="D380" s="40"/>
      <c r="E380" s="40"/>
    </row>
    <row r="381" spans="3:5" s="39" customFormat="1">
      <c r="C381" s="40"/>
      <c r="D381" s="40"/>
      <c r="E381" s="40"/>
    </row>
    <row r="382" spans="3:5" s="39" customFormat="1">
      <c r="C382" s="40"/>
      <c r="D382" s="40"/>
      <c r="E382" s="40"/>
    </row>
    <row r="383" spans="3:5" s="39" customFormat="1">
      <c r="C383" s="40"/>
      <c r="D383" s="40"/>
      <c r="E383" s="40"/>
    </row>
    <row r="384" spans="3:5" s="39" customFormat="1">
      <c r="C384" s="40"/>
      <c r="D384" s="40"/>
      <c r="E384" s="40"/>
    </row>
    <row r="385" spans="3:5" s="39" customFormat="1">
      <c r="C385" s="40"/>
      <c r="D385" s="40"/>
      <c r="E385" s="40"/>
    </row>
    <row r="386" spans="3:5" s="39" customFormat="1">
      <c r="C386" s="40"/>
      <c r="D386" s="40"/>
      <c r="E386" s="40"/>
    </row>
    <row r="387" spans="3:5" s="39" customFormat="1">
      <c r="C387" s="40"/>
      <c r="D387" s="40"/>
      <c r="E387" s="40"/>
    </row>
    <row r="388" spans="3:5" s="39" customFormat="1">
      <c r="C388" s="40"/>
      <c r="D388" s="40"/>
      <c r="E388" s="40"/>
    </row>
    <row r="389" spans="3:5" s="39" customFormat="1">
      <c r="C389" s="40"/>
      <c r="D389" s="40"/>
      <c r="E389" s="40"/>
    </row>
    <row r="390" spans="3:5" s="39" customFormat="1">
      <c r="C390" s="40"/>
      <c r="D390" s="40"/>
      <c r="E390" s="40"/>
    </row>
    <row r="391" spans="3:5" s="39" customFormat="1">
      <c r="C391" s="40"/>
      <c r="D391" s="40"/>
      <c r="E391" s="40"/>
    </row>
    <row r="392" spans="3:5" s="39" customFormat="1">
      <c r="C392" s="40"/>
      <c r="D392" s="40"/>
      <c r="E392" s="40"/>
    </row>
    <row r="393" spans="3:5" s="39" customFormat="1">
      <c r="C393" s="40"/>
      <c r="D393" s="40"/>
      <c r="E393" s="40"/>
    </row>
    <row r="394" spans="3:5" s="39" customFormat="1">
      <c r="C394" s="40"/>
      <c r="D394" s="40"/>
      <c r="E394" s="40"/>
    </row>
    <row r="395" spans="3:5" s="39" customFormat="1">
      <c r="C395" s="40"/>
      <c r="D395" s="40"/>
      <c r="E395" s="40"/>
    </row>
    <row r="396" spans="3:5" s="39" customFormat="1">
      <c r="C396" s="40"/>
      <c r="D396" s="40"/>
      <c r="E396" s="40"/>
    </row>
    <row r="397" spans="3:5" s="39" customFormat="1">
      <c r="C397" s="40"/>
      <c r="D397" s="40"/>
      <c r="E397" s="40"/>
    </row>
    <row r="398" spans="3:5" s="39" customFormat="1">
      <c r="C398" s="40"/>
      <c r="D398" s="40"/>
      <c r="E398" s="40"/>
    </row>
    <row r="399" spans="3:5" s="39" customFormat="1">
      <c r="C399" s="40"/>
      <c r="D399" s="40"/>
      <c r="E399" s="40"/>
    </row>
    <row r="400" spans="3:5" s="39" customFormat="1">
      <c r="C400" s="40"/>
      <c r="D400" s="40"/>
      <c r="E400" s="40"/>
    </row>
    <row r="401" spans="3:5" s="39" customFormat="1">
      <c r="C401" s="40"/>
      <c r="D401" s="40"/>
      <c r="E401" s="40"/>
    </row>
    <row r="402" spans="3:5" s="39" customFormat="1">
      <c r="C402" s="40"/>
      <c r="D402" s="40"/>
      <c r="E402" s="40"/>
    </row>
    <row r="403" spans="3:5" s="39" customFormat="1">
      <c r="C403" s="40"/>
      <c r="D403" s="40"/>
      <c r="E403" s="40"/>
    </row>
    <row r="404" spans="3:5" s="39" customFormat="1">
      <c r="C404" s="40"/>
      <c r="D404" s="40"/>
      <c r="E404" s="40"/>
    </row>
    <row r="405" spans="3:5" s="39" customFormat="1">
      <c r="C405" s="40"/>
      <c r="D405" s="40"/>
      <c r="E405" s="40"/>
    </row>
    <row r="406" spans="3:5" s="39" customFormat="1">
      <c r="C406" s="40"/>
      <c r="D406" s="40"/>
      <c r="E406" s="40"/>
    </row>
    <row r="407" spans="3:5" s="39" customFormat="1">
      <c r="C407" s="40"/>
      <c r="D407" s="40"/>
      <c r="E407" s="40"/>
    </row>
    <row r="408" spans="3:5" s="39" customFormat="1">
      <c r="C408" s="40"/>
      <c r="D408" s="40"/>
      <c r="E408" s="40"/>
    </row>
    <row r="409" spans="3:5" s="39" customFormat="1">
      <c r="C409" s="40"/>
      <c r="D409" s="40"/>
      <c r="E409" s="40"/>
    </row>
    <row r="410" spans="3:5" s="39" customFormat="1">
      <c r="C410" s="40"/>
      <c r="D410" s="40"/>
      <c r="E410" s="40"/>
    </row>
    <row r="411" spans="3:5" s="39" customFormat="1">
      <c r="C411" s="40"/>
      <c r="D411" s="40"/>
      <c r="E411" s="40"/>
    </row>
    <row r="412" spans="3:5" s="39" customFormat="1">
      <c r="C412" s="40"/>
      <c r="D412" s="40"/>
      <c r="E412" s="40"/>
    </row>
    <row r="413" spans="3:5" s="39" customFormat="1">
      <c r="C413" s="40"/>
      <c r="D413" s="40"/>
      <c r="E413" s="40"/>
    </row>
    <row r="414" spans="3:5" s="39" customFormat="1">
      <c r="C414" s="40"/>
      <c r="D414" s="40"/>
      <c r="E414" s="40"/>
    </row>
    <row r="415" spans="3:5" s="39" customFormat="1">
      <c r="C415" s="40"/>
      <c r="D415" s="40"/>
      <c r="E415" s="40"/>
    </row>
    <row r="416" spans="3:5" s="39" customFormat="1">
      <c r="C416" s="40"/>
      <c r="D416" s="40"/>
      <c r="E416" s="40"/>
    </row>
    <row r="417" spans="3:5" s="39" customFormat="1">
      <c r="C417" s="40"/>
      <c r="D417" s="40"/>
      <c r="E417" s="40"/>
    </row>
    <row r="418" spans="3:5" s="39" customFormat="1">
      <c r="C418" s="40"/>
      <c r="D418" s="40"/>
      <c r="E418" s="40"/>
    </row>
    <row r="419" spans="3:5" s="39" customFormat="1">
      <c r="C419" s="40"/>
      <c r="D419" s="40"/>
      <c r="E419" s="40"/>
    </row>
    <row r="420" spans="3:5" s="39" customFormat="1">
      <c r="C420" s="40"/>
      <c r="D420" s="40"/>
      <c r="E420" s="40"/>
    </row>
    <row r="421" spans="3:5" s="39" customFormat="1">
      <c r="C421" s="40"/>
      <c r="D421" s="40"/>
      <c r="E421" s="40"/>
    </row>
    <row r="422" spans="3:5" s="39" customFormat="1">
      <c r="C422" s="40"/>
      <c r="D422" s="40"/>
      <c r="E422" s="40"/>
    </row>
    <row r="423" spans="3:5" s="39" customFormat="1">
      <c r="C423" s="40"/>
      <c r="D423" s="40"/>
      <c r="E423" s="40"/>
    </row>
    <row r="424" spans="3:5" s="39" customFormat="1">
      <c r="C424" s="40"/>
      <c r="D424" s="40"/>
      <c r="E424" s="40"/>
    </row>
    <row r="425" spans="3:5" s="39" customFormat="1">
      <c r="C425" s="40"/>
      <c r="D425" s="40"/>
      <c r="E425" s="40"/>
    </row>
    <row r="426" spans="3:5" s="39" customFormat="1">
      <c r="C426" s="40"/>
      <c r="D426" s="40"/>
      <c r="E426" s="40"/>
    </row>
    <row r="427" spans="3:5" s="39" customFormat="1">
      <c r="C427" s="40"/>
      <c r="D427" s="40"/>
      <c r="E427" s="40"/>
    </row>
    <row r="428" spans="3:5" s="39" customFormat="1">
      <c r="C428" s="40"/>
      <c r="D428" s="40"/>
      <c r="E428" s="40"/>
    </row>
    <row r="429" spans="3:5" s="39" customFormat="1">
      <c r="C429" s="40"/>
      <c r="D429" s="40"/>
      <c r="E429" s="40"/>
    </row>
    <row r="430" spans="3:5" s="39" customFormat="1">
      <c r="C430" s="40"/>
      <c r="D430" s="40"/>
      <c r="E430" s="40"/>
    </row>
    <row r="431" spans="3:5" s="39" customFormat="1">
      <c r="C431" s="40"/>
      <c r="D431" s="40"/>
      <c r="E431" s="40"/>
    </row>
    <row r="432" spans="3:5" s="39" customFormat="1">
      <c r="C432" s="40"/>
      <c r="D432" s="40"/>
      <c r="E432" s="40"/>
    </row>
    <row r="433" spans="3:5" s="39" customFormat="1">
      <c r="C433" s="40"/>
      <c r="D433" s="40"/>
      <c r="E433" s="40"/>
    </row>
    <row r="434" spans="3:5" s="39" customFormat="1">
      <c r="C434" s="40"/>
      <c r="D434" s="40"/>
      <c r="E434" s="40"/>
    </row>
    <row r="435" spans="3:5" s="39" customFormat="1">
      <c r="C435" s="40"/>
      <c r="D435" s="40"/>
      <c r="E435" s="40"/>
    </row>
    <row r="436" spans="3:5" s="39" customFormat="1">
      <c r="C436" s="40"/>
      <c r="D436" s="40"/>
      <c r="E436" s="40"/>
    </row>
    <row r="437" spans="3:5" s="39" customFormat="1">
      <c r="C437" s="40"/>
      <c r="D437" s="40"/>
      <c r="E437" s="40"/>
    </row>
    <row r="438" spans="3:5" s="39" customFormat="1">
      <c r="C438" s="40"/>
      <c r="D438" s="40"/>
      <c r="E438" s="40"/>
    </row>
    <row r="439" spans="3:5" s="39" customFormat="1">
      <c r="C439" s="40"/>
      <c r="D439" s="40"/>
      <c r="E439" s="40"/>
    </row>
    <row r="440" spans="3:5" s="39" customFormat="1">
      <c r="C440" s="40"/>
      <c r="D440" s="40"/>
      <c r="E440" s="40"/>
    </row>
    <row r="441" spans="3:5" s="39" customFormat="1">
      <c r="C441" s="40"/>
      <c r="D441" s="40"/>
      <c r="E441" s="40"/>
    </row>
    <row r="442" spans="3:5" s="39" customFormat="1">
      <c r="C442" s="40"/>
      <c r="D442" s="40"/>
      <c r="E442" s="40"/>
    </row>
    <row r="443" spans="3:5" s="39" customFormat="1">
      <c r="C443" s="40"/>
      <c r="D443" s="40"/>
      <c r="E443" s="40"/>
    </row>
    <row r="444" spans="3:5" s="39" customFormat="1">
      <c r="C444" s="40"/>
      <c r="D444" s="40"/>
      <c r="E444" s="40"/>
    </row>
    <row r="445" spans="3:5" s="39" customFormat="1">
      <c r="C445" s="40"/>
      <c r="D445" s="40"/>
      <c r="E445" s="40"/>
    </row>
    <row r="446" spans="3:5" s="39" customFormat="1">
      <c r="C446" s="40"/>
      <c r="D446" s="40"/>
      <c r="E446" s="40"/>
    </row>
    <row r="447" spans="3:5" s="39" customFormat="1">
      <c r="C447" s="40"/>
      <c r="D447" s="40"/>
      <c r="E447" s="40"/>
    </row>
    <row r="448" spans="3:5" s="39" customFormat="1">
      <c r="C448" s="40"/>
      <c r="D448" s="40"/>
      <c r="E448" s="40"/>
    </row>
    <row r="449" spans="3:5" s="39" customFormat="1">
      <c r="C449" s="40"/>
      <c r="D449" s="40"/>
      <c r="E449" s="40"/>
    </row>
    <row r="450" spans="3:5" s="39" customFormat="1">
      <c r="C450" s="40"/>
      <c r="D450" s="40"/>
      <c r="E450" s="40"/>
    </row>
    <row r="451" spans="3:5" s="39" customFormat="1">
      <c r="C451" s="40"/>
      <c r="D451" s="40"/>
      <c r="E451" s="40"/>
    </row>
    <row r="452" spans="3:5" s="39" customFormat="1">
      <c r="C452" s="40"/>
      <c r="D452" s="40"/>
      <c r="E452" s="40"/>
    </row>
    <row r="453" spans="3:5" s="39" customFormat="1">
      <c r="C453" s="40"/>
      <c r="D453" s="40"/>
      <c r="E453" s="40"/>
    </row>
    <row r="454" spans="3:5" s="39" customFormat="1">
      <c r="C454" s="40"/>
      <c r="D454" s="40"/>
      <c r="E454" s="40"/>
    </row>
    <row r="455" spans="3:5" s="39" customFormat="1">
      <c r="C455" s="40"/>
      <c r="D455" s="40"/>
      <c r="E455" s="40"/>
    </row>
    <row r="456" spans="3:5" s="39" customFormat="1">
      <c r="C456" s="40"/>
      <c r="D456" s="40"/>
      <c r="E456" s="40"/>
    </row>
    <row r="457" spans="3:5" s="39" customFormat="1">
      <c r="C457" s="40"/>
      <c r="D457" s="40"/>
      <c r="E457" s="40"/>
    </row>
    <row r="458" spans="3:5" s="39" customFormat="1">
      <c r="C458" s="40"/>
      <c r="D458" s="40"/>
      <c r="E458" s="40"/>
    </row>
    <row r="459" spans="3:5" s="39" customFormat="1">
      <c r="C459" s="40"/>
      <c r="D459" s="40"/>
      <c r="E459" s="40"/>
    </row>
    <row r="460" spans="3:5" s="39" customFormat="1">
      <c r="C460" s="40"/>
      <c r="D460" s="40"/>
      <c r="E460" s="40"/>
    </row>
    <row r="461" spans="3:5" s="39" customFormat="1">
      <c r="C461" s="40"/>
      <c r="D461" s="40"/>
      <c r="E461" s="40"/>
    </row>
    <row r="462" spans="3:5" s="39" customFormat="1">
      <c r="C462" s="40"/>
      <c r="D462" s="40"/>
      <c r="E462" s="40"/>
    </row>
    <row r="463" spans="3:5" s="39" customFormat="1">
      <c r="C463" s="40"/>
      <c r="D463" s="40"/>
      <c r="E463" s="40"/>
    </row>
    <row r="464" spans="3:5" s="39" customFormat="1">
      <c r="C464" s="40"/>
      <c r="D464" s="40"/>
      <c r="E464" s="40"/>
    </row>
    <row r="465" spans="3:5" s="39" customFormat="1">
      <c r="C465" s="40"/>
      <c r="D465" s="40"/>
      <c r="E465" s="40"/>
    </row>
    <row r="466" spans="3:5" s="39" customFormat="1">
      <c r="C466" s="40"/>
      <c r="D466" s="40"/>
      <c r="E466" s="40"/>
    </row>
    <row r="467" spans="3:5" s="39" customFormat="1">
      <c r="C467" s="40"/>
      <c r="D467" s="40"/>
      <c r="E467" s="40"/>
    </row>
    <row r="468" spans="3:5" s="39" customFormat="1">
      <c r="C468" s="40"/>
      <c r="D468" s="40"/>
      <c r="E468" s="40"/>
    </row>
    <row r="469" spans="3:5" s="39" customFormat="1">
      <c r="C469" s="40"/>
      <c r="D469" s="40"/>
      <c r="E469" s="40"/>
    </row>
    <row r="470" spans="3:5" s="39" customFormat="1">
      <c r="C470" s="40"/>
      <c r="D470" s="40"/>
      <c r="E470" s="40"/>
    </row>
    <row r="471" spans="3:5" s="39" customFormat="1">
      <c r="C471" s="40"/>
      <c r="D471" s="40"/>
      <c r="E471" s="40"/>
    </row>
    <row r="472" spans="3:5" s="39" customFormat="1">
      <c r="C472" s="40"/>
      <c r="D472" s="40"/>
      <c r="E472" s="40"/>
    </row>
    <row r="473" spans="3:5" s="39" customFormat="1">
      <c r="C473" s="40"/>
      <c r="D473" s="40"/>
      <c r="E473" s="40"/>
    </row>
    <row r="474" spans="3:5" s="39" customFormat="1">
      <c r="C474" s="40"/>
      <c r="D474" s="40"/>
      <c r="E474" s="40"/>
    </row>
    <row r="475" spans="3:5" s="39" customFormat="1">
      <c r="C475" s="40"/>
      <c r="D475" s="40"/>
      <c r="E475" s="40"/>
    </row>
    <row r="476" spans="3:5" s="39" customFormat="1">
      <c r="C476" s="40"/>
      <c r="D476" s="40"/>
      <c r="E476" s="40"/>
    </row>
    <row r="477" spans="3:5" s="39" customFormat="1">
      <c r="C477" s="40"/>
      <c r="D477" s="40"/>
      <c r="E477" s="40"/>
    </row>
    <row r="478" spans="3:5" s="39" customFormat="1">
      <c r="C478" s="40"/>
      <c r="D478" s="40"/>
      <c r="E478" s="40"/>
    </row>
    <row r="479" spans="3:5" s="39" customFormat="1">
      <c r="C479" s="40"/>
      <c r="D479" s="40"/>
      <c r="E479" s="40"/>
    </row>
    <row r="480" spans="3:5" s="39" customFormat="1">
      <c r="C480" s="40"/>
      <c r="D480" s="40"/>
      <c r="E480" s="40"/>
    </row>
    <row r="481" spans="3:5" s="39" customFormat="1">
      <c r="C481" s="40"/>
      <c r="D481" s="40"/>
      <c r="E481" s="40"/>
    </row>
    <row r="482" spans="3:5" s="39" customFormat="1">
      <c r="C482" s="40"/>
      <c r="D482" s="40"/>
      <c r="E482" s="40"/>
    </row>
    <row r="483" spans="3:5" s="39" customFormat="1">
      <c r="C483" s="40"/>
      <c r="D483" s="40"/>
      <c r="E483" s="40"/>
    </row>
    <row r="484" spans="3:5" s="39" customFormat="1">
      <c r="C484" s="40"/>
      <c r="D484" s="40"/>
      <c r="E484" s="40"/>
    </row>
    <row r="485" spans="3:5" s="39" customFormat="1">
      <c r="C485" s="40"/>
      <c r="D485" s="40"/>
      <c r="E485" s="40"/>
    </row>
    <row r="486" spans="3:5" s="39" customFormat="1">
      <c r="C486" s="40"/>
      <c r="D486" s="40"/>
      <c r="E486" s="40"/>
    </row>
    <row r="487" spans="3:5" s="39" customFormat="1">
      <c r="C487" s="40"/>
      <c r="D487" s="40"/>
      <c r="E487" s="40"/>
    </row>
    <row r="488" spans="3:5" s="39" customFormat="1">
      <c r="C488" s="40"/>
      <c r="D488" s="40"/>
      <c r="E488" s="40"/>
    </row>
    <row r="489" spans="3:5" s="39" customFormat="1">
      <c r="C489" s="40"/>
      <c r="D489" s="40"/>
      <c r="E489" s="40"/>
    </row>
    <row r="490" spans="3:5" s="39" customFormat="1">
      <c r="C490" s="40"/>
      <c r="D490" s="40"/>
      <c r="E490" s="40"/>
    </row>
    <row r="491" spans="3:5" s="39" customFormat="1">
      <c r="C491" s="40"/>
      <c r="D491" s="40"/>
      <c r="E491" s="40"/>
    </row>
    <row r="492" spans="3:5" s="39" customFormat="1">
      <c r="C492" s="40"/>
      <c r="D492" s="40"/>
      <c r="E492" s="40"/>
    </row>
    <row r="493" spans="3:5" s="39" customFormat="1">
      <c r="C493" s="40"/>
      <c r="D493" s="40"/>
      <c r="E493" s="40"/>
    </row>
    <row r="494" spans="3:5" s="39" customFormat="1">
      <c r="C494" s="40"/>
      <c r="D494" s="40"/>
      <c r="E494" s="40"/>
    </row>
    <row r="495" spans="3:5" s="39" customFormat="1">
      <c r="C495" s="40"/>
      <c r="D495" s="40"/>
      <c r="E495" s="40"/>
    </row>
    <row r="496" spans="3:5" s="39" customFormat="1">
      <c r="C496" s="40"/>
      <c r="D496" s="40"/>
      <c r="E496" s="40"/>
    </row>
    <row r="497" spans="3:5" s="39" customFormat="1">
      <c r="C497" s="40"/>
      <c r="D497" s="40"/>
      <c r="E497" s="40"/>
    </row>
    <row r="498" spans="3:5" s="39" customFormat="1">
      <c r="C498" s="40"/>
      <c r="D498" s="40"/>
      <c r="E498" s="40"/>
    </row>
    <row r="499" spans="3:5" s="39" customFormat="1">
      <c r="C499" s="40"/>
      <c r="D499" s="40"/>
      <c r="E499" s="40"/>
    </row>
    <row r="500" spans="3:5" s="39" customFormat="1">
      <c r="C500" s="40"/>
      <c r="D500" s="40"/>
      <c r="E500" s="40"/>
    </row>
    <row r="501" spans="3:5" s="39" customFormat="1">
      <c r="C501" s="40"/>
      <c r="D501" s="40"/>
      <c r="E501" s="40"/>
    </row>
    <row r="502" spans="3:5" s="39" customFormat="1">
      <c r="C502" s="40"/>
      <c r="D502" s="40"/>
      <c r="E502" s="40"/>
    </row>
    <row r="503" spans="3:5" s="39" customFormat="1">
      <c r="C503" s="40"/>
      <c r="D503" s="40"/>
      <c r="E503" s="40"/>
    </row>
    <row r="504" spans="3:5" s="39" customFormat="1">
      <c r="C504" s="40"/>
      <c r="D504" s="40"/>
      <c r="E504" s="40"/>
    </row>
    <row r="505" spans="3:5" s="39" customFormat="1">
      <c r="C505" s="40"/>
      <c r="D505" s="40"/>
      <c r="E505" s="40"/>
    </row>
    <row r="506" spans="3:5" s="39" customFormat="1">
      <c r="C506" s="40"/>
      <c r="D506" s="40"/>
      <c r="E506" s="40"/>
    </row>
    <row r="507" spans="3:5" s="39" customFormat="1">
      <c r="C507" s="40"/>
      <c r="D507" s="40"/>
      <c r="E507" s="40"/>
    </row>
    <row r="508" spans="3:5" s="39" customFormat="1">
      <c r="C508" s="40"/>
      <c r="D508" s="40"/>
      <c r="E508" s="40"/>
    </row>
    <row r="509" spans="3:5" s="39" customFormat="1">
      <c r="C509" s="40"/>
      <c r="D509" s="40"/>
      <c r="E509" s="40"/>
    </row>
    <row r="510" spans="3:5" s="39" customFormat="1">
      <c r="C510" s="40"/>
      <c r="D510" s="40"/>
      <c r="E510" s="40"/>
    </row>
    <row r="511" spans="3:5" s="39" customFormat="1">
      <c r="C511" s="40"/>
      <c r="D511" s="40"/>
      <c r="E511" s="40"/>
    </row>
    <row r="512" spans="3:5" s="39" customFormat="1">
      <c r="C512" s="40"/>
      <c r="D512" s="40"/>
      <c r="E512" s="40"/>
    </row>
    <row r="513" spans="3:5" s="39" customFormat="1">
      <c r="C513" s="40"/>
      <c r="D513" s="40"/>
      <c r="E513" s="40"/>
    </row>
    <row r="514" spans="3:5" s="39" customFormat="1">
      <c r="C514" s="40"/>
      <c r="D514" s="40"/>
      <c r="E514" s="40"/>
    </row>
    <row r="515" spans="3:5" s="39" customFormat="1">
      <c r="C515" s="40"/>
      <c r="D515" s="40"/>
      <c r="E515" s="40"/>
    </row>
    <row r="516" spans="3:5" s="39" customFormat="1">
      <c r="C516" s="40"/>
      <c r="D516" s="40"/>
      <c r="E516" s="40"/>
    </row>
    <row r="517" spans="3:5" s="39" customFormat="1">
      <c r="C517" s="40"/>
      <c r="D517" s="40"/>
      <c r="E517" s="40"/>
    </row>
    <row r="518" spans="3:5" s="39" customFormat="1">
      <c r="C518" s="40"/>
      <c r="D518" s="40"/>
      <c r="E518" s="40"/>
    </row>
    <row r="519" spans="3:5" s="39" customFormat="1">
      <c r="C519" s="40"/>
      <c r="D519" s="40"/>
      <c r="E519" s="40"/>
    </row>
    <row r="520" spans="3:5" s="39" customFormat="1">
      <c r="C520" s="40"/>
      <c r="D520" s="40"/>
      <c r="E520" s="40"/>
    </row>
    <row r="521" spans="3:5" s="39" customFormat="1">
      <c r="C521" s="40"/>
      <c r="D521" s="40"/>
      <c r="E521" s="40"/>
    </row>
    <row r="522" spans="3:5" s="39" customFormat="1">
      <c r="C522" s="40"/>
      <c r="D522" s="40"/>
      <c r="E522" s="40"/>
    </row>
    <row r="523" spans="3:5" s="39" customFormat="1">
      <c r="C523" s="40"/>
      <c r="D523" s="40"/>
      <c r="E523" s="40"/>
    </row>
    <row r="524" spans="3:5" s="39" customFormat="1">
      <c r="C524" s="40"/>
      <c r="D524" s="40"/>
      <c r="E524" s="40"/>
    </row>
    <row r="525" spans="3:5" s="39" customFormat="1">
      <c r="C525" s="40"/>
      <c r="D525" s="40"/>
      <c r="E525" s="40"/>
    </row>
    <row r="526" spans="3:5" s="39" customFormat="1">
      <c r="C526" s="40"/>
      <c r="D526" s="40"/>
      <c r="E526" s="40"/>
    </row>
    <row r="527" spans="3:5" s="39" customFormat="1">
      <c r="C527" s="40"/>
      <c r="D527" s="40"/>
      <c r="E527" s="40"/>
    </row>
    <row r="528" spans="3:5" s="39" customFormat="1">
      <c r="C528" s="40"/>
      <c r="D528" s="40"/>
      <c r="E528" s="40"/>
    </row>
    <row r="529" spans="3:5" s="39" customFormat="1">
      <c r="C529" s="40"/>
      <c r="D529" s="40"/>
      <c r="E529" s="40"/>
    </row>
    <row r="530" spans="3:5" s="39" customFormat="1">
      <c r="C530" s="40"/>
      <c r="D530" s="40"/>
      <c r="E530" s="40"/>
    </row>
    <row r="531" spans="3:5" s="39" customFormat="1">
      <c r="C531" s="40"/>
      <c r="D531" s="40"/>
      <c r="E531" s="40"/>
    </row>
    <row r="532" spans="3:5" s="39" customFormat="1">
      <c r="C532" s="40"/>
      <c r="D532" s="40"/>
      <c r="E532" s="40"/>
    </row>
    <row r="533" spans="3:5" s="39" customFormat="1">
      <c r="C533" s="40"/>
      <c r="D533" s="40"/>
      <c r="E533" s="40"/>
    </row>
    <row r="534" spans="3:5" s="39" customFormat="1">
      <c r="C534" s="40"/>
      <c r="D534" s="40"/>
      <c r="E534" s="40"/>
    </row>
    <row r="535" spans="3:5" s="39" customFormat="1">
      <c r="C535" s="40"/>
      <c r="D535" s="40"/>
      <c r="E535" s="40"/>
    </row>
    <row r="536" spans="3:5" s="39" customFormat="1">
      <c r="C536" s="40"/>
      <c r="D536" s="40"/>
      <c r="E536" s="40"/>
    </row>
    <row r="537" spans="3:5" s="39" customFormat="1">
      <c r="C537" s="40"/>
      <c r="D537" s="40"/>
      <c r="E537" s="40"/>
    </row>
    <row r="538" spans="3:5" s="39" customFormat="1">
      <c r="C538" s="40"/>
      <c r="D538" s="40"/>
      <c r="E538" s="40"/>
    </row>
    <row r="539" spans="3:5" s="39" customFormat="1">
      <c r="C539" s="40"/>
      <c r="D539" s="40"/>
      <c r="E539" s="40"/>
    </row>
    <row r="540" spans="3:5" s="39" customFormat="1">
      <c r="C540" s="40"/>
      <c r="D540" s="40"/>
      <c r="E540" s="40"/>
    </row>
    <row r="541" spans="3:5" s="39" customFormat="1">
      <c r="C541" s="40"/>
      <c r="D541" s="40"/>
      <c r="E541" s="40"/>
    </row>
    <row r="542" spans="3:5" s="39" customFormat="1">
      <c r="C542" s="40"/>
      <c r="D542" s="40"/>
      <c r="E542" s="40"/>
    </row>
    <row r="543" spans="3:5" s="39" customFormat="1">
      <c r="C543" s="40"/>
      <c r="D543" s="40"/>
      <c r="E543" s="40"/>
    </row>
    <row r="544" spans="3:5" s="39" customFormat="1">
      <c r="C544" s="40"/>
      <c r="D544" s="40"/>
      <c r="E544" s="40"/>
    </row>
    <row r="545" spans="3:5" s="39" customFormat="1">
      <c r="C545" s="40"/>
      <c r="D545" s="40"/>
      <c r="E545" s="40"/>
    </row>
    <row r="546" spans="3:5" s="39" customFormat="1">
      <c r="C546" s="40"/>
      <c r="D546" s="40"/>
      <c r="E546" s="40"/>
    </row>
    <row r="547" spans="3:5" s="39" customFormat="1">
      <c r="C547" s="40"/>
      <c r="D547" s="40"/>
      <c r="E547" s="40"/>
    </row>
    <row r="548" spans="3:5" s="39" customFormat="1">
      <c r="C548" s="40"/>
      <c r="D548" s="40"/>
      <c r="E548" s="40"/>
    </row>
    <row r="549" spans="3:5" s="39" customFormat="1">
      <c r="C549" s="40"/>
      <c r="D549" s="40"/>
      <c r="E549" s="40"/>
    </row>
    <row r="550" spans="3:5" s="39" customFormat="1">
      <c r="C550" s="40"/>
      <c r="D550" s="40"/>
      <c r="E550" s="40"/>
    </row>
    <row r="551" spans="3:5" s="39" customFormat="1">
      <c r="C551" s="40"/>
      <c r="D551" s="40"/>
      <c r="E551" s="40"/>
    </row>
    <row r="552" spans="3:5" s="39" customFormat="1">
      <c r="C552" s="40"/>
      <c r="D552" s="40"/>
      <c r="E552" s="40"/>
    </row>
    <row r="553" spans="3:5" s="39" customFormat="1">
      <c r="C553" s="40"/>
      <c r="D553" s="40"/>
      <c r="E553" s="40"/>
    </row>
    <row r="554" spans="3:5" s="39" customFormat="1">
      <c r="C554" s="40"/>
      <c r="D554" s="40"/>
      <c r="E554" s="40"/>
    </row>
    <row r="555" spans="3:5" s="39" customFormat="1">
      <c r="C555" s="40"/>
      <c r="D555" s="40"/>
      <c r="E555" s="40"/>
    </row>
    <row r="556" spans="3:5" s="39" customFormat="1">
      <c r="C556" s="40"/>
      <c r="D556" s="40"/>
      <c r="E556" s="40"/>
    </row>
    <row r="557" spans="3:5" s="39" customFormat="1">
      <c r="C557" s="40"/>
      <c r="D557" s="40"/>
      <c r="E557" s="40"/>
    </row>
    <row r="558" spans="3:5" s="39" customFormat="1">
      <c r="C558" s="40"/>
      <c r="D558" s="40"/>
      <c r="E558" s="40"/>
    </row>
    <row r="559" spans="3:5" s="39" customFormat="1">
      <c r="C559" s="40"/>
      <c r="D559" s="40"/>
      <c r="E559" s="40"/>
    </row>
    <row r="560" spans="3:5" s="39" customFormat="1">
      <c r="C560" s="40"/>
      <c r="D560" s="40"/>
      <c r="E560" s="40"/>
    </row>
    <row r="561" spans="3:5" s="39" customFormat="1">
      <c r="C561" s="40"/>
      <c r="D561" s="40"/>
      <c r="E561" s="40"/>
    </row>
    <row r="562" spans="3:5" s="39" customFormat="1">
      <c r="C562" s="40"/>
      <c r="D562" s="40"/>
      <c r="E562" s="40"/>
    </row>
    <row r="563" spans="3:5" s="39" customFormat="1">
      <c r="C563" s="40"/>
      <c r="D563" s="40"/>
      <c r="E563" s="40"/>
    </row>
    <row r="564" spans="3:5" s="39" customFormat="1">
      <c r="C564" s="40"/>
      <c r="D564" s="40"/>
      <c r="E564" s="40"/>
    </row>
    <row r="565" spans="3:5" s="39" customFormat="1">
      <c r="C565" s="40"/>
      <c r="D565" s="40"/>
      <c r="E565" s="40"/>
    </row>
    <row r="566" spans="3:5" s="39" customFormat="1">
      <c r="C566" s="40"/>
      <c r="D566" s="40"/>
      <c r="E566" s="40"/>
    </row>
    <row r="567" spans="3:5" s="39" customFormat="1">
      <c r="C567" s="40"/>
      <c r="D567" s="40"/>
      <c r="E567" s="40"/>
    </row>
    <row r="568" spans="3:5" s="39" customFormat="1">
      <c r="C568" s="40"/>
      <c r="D568" s="40"/>
      <c r="E568" s="40"/>
    </row>
    <row r="569" spans="3:5" s="39" customFormat="1">
      <c r="C569" s="40"/>
      <c r="D569" s="40"/>
      <c r="E569" s="40"/>
    </row>
    <row r="570" spans="3:5" s="39" customFormat="1">
      <c r="C570" s="40"/>
      <c r="D570" s="40"/>
      <c r="E570" s="40"/>
    </row>
    <row r="571" spans="3:5" s="39" customFormat="1">
      <c r="C571" s="40"/>
      <c r="D571" s="40"/>
      <c r="E571" s="40"/>
    </row>
    <row r="572" spans="3:5" s="39" customFormat="1">
      <c r="C572" s="40"/>
      <c r="D572" s="40"/>
      <c r="E572" s="40"/>
    </row>
    <row r="573" spans="3:5" s="39" customFormat="1">
      <c r="C573" s="40"/>
      <c r="D573" s="40"/>
      <c r="E573" s="40"/>
    </row>
    <row r="574" spans="3:5" s="39" customFormat="1">
      <c r="C574" s="40"/>
      <c r="D574" s="40"/>
      <c r="E574" s="40"/>
    </row>
    <row r="575" spans="3:5" s="39" customFormat="1">
      <c r="C575" s="40"/>
      <c r="D575" s="40"/>
      <c r="E575" s="40"/>
    </row>
    <row r="576" spans="3:5" s="39" customFormat="1">
      <c r="C576" s="40"/>
      <c r="D576" s="40"/>
      <c r="E576" s="40"/>
    </row>
    <row r="577" spans="3:5" s="39" customFormat="1">
      <c r="C577" s="40"/>
      <c r="D577" s="40"/>
      <c r="E577" s="40"/>
    </row>
    <row r="578" spans="3:5" s="39" customFormat="1">
      <c r="C578" s="40"/>
      <c r="D578" s="40"/>
      <c r="E578" s="40"/>
    </row>
    <row r="579" spans="3:5" s="39" customFormat="1">
      <c r="C579" s="40"/>
      <c r="D579" s="40"/>
      <c r="E579" s="40"/>
    </row>
    <row r="580" spans="3:5" s="39" customFormat="1">
      <c r="C580" s="40"/>
      <c r="D580" s="40"/>
      <c r="E580" s="40"/>
    </row>
    <row r="581" spans="3:5" s="39" customFormat="1">
      <c r="C581" s="40"/>
      <c r="D581" s="40"/>
      <c r="E581" s="40"/>
    </row>
    <row r="582" spans="3:5" s="39" customFormat="1">
      <c r="C582" s="40"/>
      <c r="D582" s="40"/>
      <c r="E582" s="40"/>
    </row>
    <row r="583" spans="3:5" s="39" customFormat="1">
      <c r="C583" s="40"/>
      <c r="D583" s="40"/>
      <c r="E583" s="40"/>
    </row>
    <row r="584" spans="3:5" s="39" customFormat="1">
      <c r="C584" s="40"/>
      <c r="D584" s="40"/>
      <c r="E584" s="40"/>
    </row>
    <row r="585" spans="3:5" s="39" customFormat="1">
      <c r="C585" s="40"/>
      <c r="D585" s="40"/>
      <c r="E585" s="40"/>
    </row>
    <row r="586" spans="3:5" s="39" customFormat="1">
      <c r="C586" s="40"/>
      <c r="D586" s="40"/>
      <c r="E586" s="40"/>
    </row>
    <row r="587" spans="3:5" s="39" customFormat="1">
      <c r="C587" s="40"/>
      <c r="D587" s="40"/>
      <c r="E587" s="40"/>
    </row>
    <row r="588" spans="3:5" s="39" customFormat="1">
      <c r="C588" s="40"/>
      <c r="D588" s="40"/>
      <c r="E588" s="40"/>
    </row>
    <row r="589" spans="3:5" s="39" customFormat="1">
      <c r="C589" s="40"/>
      <c r="D589" s="40"/>
      <c r="E589" s="40"/>
    </row>
    <row r="590" spans="3:5" s="39" customFormat="1">
      <c r="C590" s="40"/>
      <c r="D590" s="40"/>
      <c r="E590" s="40"/>
    </row>
    <row r="591" spans="3:5" s="39" customFormat="1">
      <c r="C591" s="40"/>
      <c r="D591" s="40"/>
      <c r="E591" s="40"/>
    </row>
    <row r="592" spans="3:5" s="39" customFormat="1">
      <c r="C592" s="40"/>
      <c r="D592" s="40"/>
      <c r="E592" s="40"/>
    </row>
    <row r="593" spans="3:5" s="39" customFormat="1">
      <c r="C593" s="40"/>
      <c r="D593" s="40"/>
      <c r="E593" s="40"/>
    </row>
    <row r="594" spans="3:5" s="39" customFormat="1">
      <c r="C594" s="40"/>
      <c r="D594" s="40"/>
      <c r="E594" s="40"/>
    </row>
    <row r="595" spans="3:5" s="39" customFormat="1">
      <c r="C595" s="40"/>
      <c r="D595" s="40"/>
      <c r="E595" s="40"/>
    </row>
    <row r="596" spans="3:5" s="39" customFormat="1">
      <c r="C596" s="40"/>
      <c r="D596" s="40"/>
      <c r="E596" s="40"/>
    </row>
    <row r="597" spans="3:5" s="39" customFormat="1">
      <c r="C597" s="40"/>
      <c r="D597" s="40"/>
      <c r="E597" s="40"/>
    </row>
    <row r="598" spans="3:5" s="39" customFormat="1">
      <c r="C598" s="40"/>
      <c r="D598" s="40"/>
      <c r="E598" s="40"/>
    </row>
    <row r="599" spans="3:5" s="39" customFormat="1">
      <c r="C599" s="40"/>
      <c r="D599" s="40"/>
      <c r="E599" s="40"/>
    </row>
    <row r="600" spans="3:5" s="39" customFormat="1">
      <c r="C600" s="40"/>
      <c r="D600" s="40"/>
      <c r="E600" s="40"/>
    </row>
    <row r="601" spans="3:5" s="39" customFormat="1">
      <c r="C601" s="40"/>
      <c r="D601" s="40"/>
      <c r="E601" s="40"/>
    </row>
    <row r="602" spans="3:5" s="39" customFormat="1">
      <c r="C602" s="40"/>
      <c r="D602" s="40"/>
      <c r="E602" s="40"/>
    </row>
    <row r="603" spans="3:5" s="39" customFormat="1">
      <c r="C603" s="40"/>
      <c r="D603" s="40"/>
      <c r="E603" s="40"/>
    </row>
    <row r="604" spans="3:5" s="39" customFormat="1">
      <c r="C604" s="40"/>
      <c r="D604" s="40"/>
      <c r="E604" s="40"/>
    </row>
    <row r="605" spans="3:5" s="39" customFormat="1">
      <c r="C605" s="40"/>
      <c r="D605" s="40"/>
      <c r="E605" s="40"/>
    </row>
    <row r="606" spans="3:5" s="39" customFormat="1">
      <c r="C606" s="40"/>
      <c r="D606" s="40"/>
      <c r="E606" s="40"/>
    </row>
    <row r="607" spans="3:5" s="39" customFormat="1">
      <c r="C607" s="40"/>
      <c r="D607" s="40"/>
      <c r="E607" s="40"/>
    </row>
    <row r="608" spans="3:5" s="39" customFormat="1">
      <c r="C608" s="40"/>
      <c r="D608" s="40"/>
      <c r="E608" s="40"/>
    </row>
    <row r="609" spans="3:5" s="39" customFormat="1">
      <c r="C609" s="40"/>
      <c r="D609" s="40"/>
      <c r="E609" s="40"/>
    </row>
    <row r="610" spans="3:5" s="39" customFormat="1">
      <c r="C610" s="40"/>
      <c r="D610" s="40"/>
      <c r="E610" s="40"/>
    </row>
    <row r="611" spans="3:5" s="39" customFormat="1">
      <c r="C611" s="40"/>
      <c r="D611" s="40"/>
      <c r="E611" s="40"/>
    </row>
    <row r="612" spans="3:5" s="39" customFormat="1">
      <c r="C612" s="40"/>
      <c r="D612" s="40"/>
      <c r="E612" s="40"/>
    </row>
    <row r="613" spans="3:5" s="39" customFormat="1">
      <c r="C613" s="40"/>
      <c r="D613" s="40"/>
      <c r="E613" s="40"/>
    </row>
    <row r="614" spans="3:5" s="39" customFormat="1">
      <c r="C614" s="40"/>
      <c r="D614" s="40"/>
      <c r="E614" s="40"/>
    </row>
    <row r="615" spans="3:5" s="39" customFormat="1">
      <c r="C615" s="40"/>
      <c r="D615" s="40"/>
      <c r="E615" s="40"/>
    </row>
    <row r="616" spans="3:5" s="39" customFormat="1">
      <c r="C616" s="40"/>
      <c r="D616" s="40"/>
      <c r="E616" s="40"/>
    </row>
    <row r="617" spans="3:5" s="39" customFormat="1">
      <c r="C617" s="40"/>
      <c r="D617" s="40"/>
      <c r="E617" s="40"/>
    </row>
    <row r="618" spans="3:5" s="39" customFormat="1">
      <c r="C618" s="40"/>
      <c r="D618" s="40"/>
      <c r="E618" s="40"/>
    </row>
    <row r="619" spans="3:5" s="39" customFormat="1">
      <c r="C619" s="40"/>
      <c r="D619" s="40"/>
      <c r="E619" s="40"/>
    </row>
    <row r="620" spans="3:5" s="39" customFormat="1">
      <c r="C620" s="40"/>
      <c r="D620" s="40"/>
      <c r="E620" s="40"/>
    </row>
    <row r="621" spans="3:5" s="39" customFormat="1">
      <c r="C621" s="40"/>
      <c r="D621" s="40"/>
      <c r="E621" s="40"/>
    </row>
    <row r="622" spans="3:5" s="39" customFormat="1">
      <c r="C622" s="40"/>
      <c r="D622" s="40"/>
      <c r="E622" s="40"/>
    </row>
    <row r="623" spans="3:5" s="39" customFormat="1">
      <c r="C623" s="40"/>
      <c r="D623" s="40"/>
      <c r="E623" s="40"/>
    </row>
    <row r="624" spans="3:5" s="39" customFormat="1">
      <c r="C624" s="40"/>
      <c r="D624" s="40"/>
      <c r="E624" s="40"/>
    </row>
    <row r="625" spans="3:5" s="39" customFormat="1">
      <c r="C625" s="40"/>
      <c r="D625" s="40"/>
      <c r="E625" s="40"/>
    </row>
    <row r="626" spans="3:5" s="39" customFormat="1">
      <c r="C626" s="40"/>
      <c r="D626" s="40"/>
      <c r="E626" s="40"/>
    </row>
    <row r="627" spans="3:5" s="39" customFormat="1">
      <c r="C627" s="40"/>
      <c r="D627" s="40"/>
      <c r="E627" s="40"/>
    </row>
    <row r="628" spans="3:5" s="39" customFormat="1">
      <c r="C628" s="40"/>
      <c r="D628" s="40"/>
      <c r="E628" s="40"/>
    </row>
    <row r="629" spans="3:5" s="39" customFormat="1">
      <c r="C629" s="40"/>
      <c r="D629" s="40"/>
      <c r="E629" s="40"/>
    </row>
    <row r="630" spans="3:5" s="39" customFormat="1">
      <c r="C630" s="40"/>
      <c r="D630" s="40"/>
      <c r="E630" s="40"/>
    </row>
    <row r="631" spans="3:5" s="39" customFormat="1">
      <c r="C631" s="40"/>
      <c r="D631" s="40"/>
      <c r="E631" s="40"/>
    </row>
    <row r="632" spans="3:5" s="39" customFormat="1">
      <c r="C632" s="40"/>
      <c r="D632" s="40"/>
      <c r="E632" s="40"/>
    </row>
    <row r="633" spans="3:5" s="39" customFormat="1">
      <c r="C633" s="40"/>
      <c r="D633" s="40"/>
      <c r="E633" s="40"/>
    </row>
    <row r="634" spans="3:5" s="39" customFormat="1">
      <c r="C634" s="40"/>
      <c r="D634" s="40"/>
      <c r="E634" s="40"/>
    </row>
    <row r="635" spans="3:5" s="39" customFormat="1">
      <c r="C635" s="40"/>
      <c r="D635" s="40"/>
      <c r="E635" s="40"/>
    </row>
    <row r="636" spans="3:5" s="39" customFormat="1">
      <c r="C636" s="40"/>
      <c r="D636" s="40"/>
      <c r="E636" s="40"/>
    </row>
    <row r="637" spans="3:5" s="39" customFormat="1">
      <c r="C637" s="40"/>
      <c r="D637" s="40"/>
      <c r="E637" s="40"/>
    </row>
    <row r="638" spans="3:5" s="39" customFormat="1">
      <c r="C638" s="40"/>
      <c r="D638" s="40"/>
      <c r="E638" s="40"/>
    </row>
    <row r="639" spans="3:5" s="39" customFormat="1">
      <c r="C639" s="40"/>
      <c r="D639" s="40"/>
      <c r="E639" s="40"/>
    </row>
    <row r="640" spans="3:5" s="39" customFormat="1">
      <c r="C640" s="40"/>
      <c r="D640" s="40"/>
      <c r="E640" s="40"/>
    </row>
    <row r="641" spans="3:5" s="39" customFormat="1">
      <c r="C641" s="40"/>
      <c r="D641" s="40"/>
      <c r="E641" s="40"/>
    </row>
    <row r="642" spans="3:5" s="39" customFormat="1">
      <c r="C642" s="40"/>
      <c r="D642" s="40"/>
      <c r="E642" s="40"/>
    </row>
    <row r="643" spans="3:5" s="39" customFormat="1">
      <c r="C643" s="40"/>
      <c r="D643" s="40"/>
      <c r="E643" s="40"/>
    </row>
    <row r="644" spans="3:5" s="39" customFormat="1">
      <c r="C644" s="40"/>
      <c r="D644" s="40"/>
      <c r="E644" s="40"/>
    </row>
    <row r="645" spans="3:5" s="39" customFormat="1">
      <c r="C645" s="40"/>
      <c r="D645" s="40"/>
      <c r="E645" s="40"/>
    </row>
    <row r="646" spans="3:5" s="39" customFormat="1">
      <c r="C646" s="40"/>
      <c r="D646" s="40"/>
      <c r="E646" s="40"/>
    </row>
    <row r="647" spans="3:5" s="39" customFormat="1">
      <c r="C647" s="40"/>
      <c r="D647" s="40"/>
      <c r="E647" s="40"/>
    </row>
    <row r="648" spans="3:5" s="39" customFormat="1">
      <c r="C648" s="40"/>
      <c r="D648" s="40"/>
      <c r="E648" s="40"/>
    </row>
    <row r="649" spans="3:5" s="39" customFormat="1">
      <c r="C649" s="40"/>
      <c r="D649" s="40"/>
      <c r="E649" s="40"/>
    </row>
    <row r="650" spans="3:5" s="39" customFormat="1">
      <c r="C650" s="40"/>
      <c r="D650" s="40"/>
      <c r="E650" s="40"/>
    </row>
    <row r="651" spans="3:5" s="39" customFormat="1">
      <c r="C651" s="40"/>
      <c r="D651" s="40"/>
      <c r="E651" s="40"/>
    </row>
    <row r="652" spans="3:5" s="39" customFormat="1">
      <c r="C652" s="40"/>
      <c r="D652" s="40"/>
      <c r="E652" s="40"/>
    </row>
    <row r="653" spans="3:5" s="39" customFormat="1">
      <c r="C653" s="40"/>
      <c r="D653" s="40"/>
      <c r="E653" s="40"/>
    </row>
    <row r="654" spans="3:5" s="39" customFormat="1">
      <c r="C654" s="40"/>
      <c r="D654" s="40"/>
      <c r="E654" s="40"/>
    </row>
    <row r="655" spans="3:5" s="39" customFormat="1">
      <c r="C655" s="40"/>
      <c r="D655" s="40"/>
      <c r="E655" s="40"/>
    </row>
    <row r="656" spans="3:5" s="39" customFormat="1">
      <c r="C656" s="40"/>
      <c r="D656" s="40"/>
      <c r="E656" s="40"/>
    </row>
    <row r="657" spans="3:5" s="39" customFormat="1">
      <c r="C657" s="40"/>
      <c r="D657" s="40"/>
      <c r="E657" s="40"/>
    </row>
    <row r="658" spans="3:5" s="39" customFormat="1">
      <c r="C658" s="40"/>
      <c r="D658" s="40"/>
      <c r="E658" s="40"/>
    </row>
    <row r="659" spans="3:5" s="39" customFormat="1">
      <c r="C659" s="40"/>
      <c r="D659" s="40"/>
      <c r="E659" s="40"/>
    </row>
    <row r="660" spans="3:5" s="39" customFormat="1">
      <c r="C660" s="40"/>
      <c r="D660" s="40"/>
      <c r="E660" s="40"/>
    </row>
    <row r="661" spans="3:5" s="39" customFormat="1">
      <c r="C661" s="40"/>
      <c r="D661" s="40"/>
      <c r="E661" s="40"/>
    </row>
    <row r="662" spans="3:5" s="39" customFormat="1">
      <c r="C662" s="40"/>
      <c r="D662" s="40"/>
      <c r="E662" s="40"/>
    </row>
    <row r="663" spans="3:5" s="39" customFormat="1">
      <c r="C663" s="40"/>
      <c r="D663" s="40"/>
      <c r="E663" s="40"/>
    </row>
    <row r="664" spans="3:5" s="39" customFormat="1">
      <c r="C664" s="40"/>
      <c r="D664" s="40"/>
      <c r="E664" s="40"/>
    </row>
    <row r="665" spans="3:5" s="39" customFormat="1">
      <c r="C665" s="40"/>
      <c r="D665" s="40"/>
      <c r="E665" s="40"/>
    </row>
    <row r="666" spans="3:5" s="39" customFormat="1">
      <c r="C666" s="40"/>
      <c r="D666" s="40"/>
      <c r="E666" s="40"/>
    </row>
    <row r="667" spans="3:5" s="39" customFormat="1">
      <c r="C667" s="40"/>
      <c r="D667" s="40"/>
      <c r="E667" s="40"/>
    </row>
    <row r="668" spans="3:5" s="39" customFormat="1">
      <c r="C668" s="40"/>
      <c r="D668" s="40"/>
      <c r="E668" s="40"/>
    </row>
    <row r="669" spans="3:5" s="39" customFormat="1">
      <c r="C669" s="40"/>
      <c r="D669" s="40"/>
      <c r="E669" s="40"/>
    </row>
    <row r="670" spans="3:5" s="39" customFormat="1">
      <c r="C670" s="40"/>
      <c r="D670" s="40"/>
      <c r="E670" s="40"/>
    </row>
    <row r="671" spans="3:5" s="39" customFormat="1">
      <c r="C671" s="40"/>
      <c r="D671" s="40"/>
      <c r="E671" s="40"/>
    </row>
    <row r="672" spans="3:5" s="39" customFormat="1">
      <c r="C672" s="40"/>
      <c r="D672" s="40"/>
      <c r="E672" s="40"/>
    </row>
    <row r="673" spans="3:5" s="39" customFormat="1">
      <c r="C673" s="40"/>
      <c r="D673" s="40"/>
      <c r="E673" s="40"/>
    </row>
    <row r="674" spans="3:5" s="39" customFormat="1">
      <c r="C674" s="40"/>
      <c r="D674" s="40"/>
      <c r="E674" s="40"/>
    </row>
    <row r="675" spans="3:5" s="39" customFormat="1">
      <c r="C675" s="40"/>
      <c r="D675" s="40"/>
      <c r="E675" s="40"/>
    </row>
    <row r="676" spans="3:5" s="39" customFormat="1">
      <c r="C676" s="40"/>
      <c r="D676" s="40"/>
      <c r="E676" s="40"/>
    </row>
    <row r="677" spans="3:5" s="39" customFormat="1">
      <c r="C677" s="40"/>
      <c r="D677" s="40"/>
      <c r="E677" s="40"/>
    </row>
    <row r="678" spans="3:5" s="39" customFormat="1">
      <c r="C678" s="40"/>
      <c r="D678" s="40"/>
      <c r="E678" s="40"/>
    </row>
    <row r="679" spans="3:5" s="39" customFormat="1">
      <c r="C679" s="40"/>
      <c r="D679" s="40"/>
      <c r="E679" s="40"/>
    </row>
    <row r="680" spans="3:5" s="39" customFormat="1">
      <c r="C680" s="40"/>
      <c r="D680" s="40"/>
      <c r="E680" s="40"/>
    </row>
    <row r="681" spans="3:5" s="39" customFormat="1">
      <c r="C681" s="40"/>
      <c r="D681" s="40"/>
      <c r="E681" s="40"/>
    </row>
    <row r="682" spans="3:5" s="39" customFormat="1">
      <c r="C682" s="40"/>
      <c r="D682" s="40"/>
      <c r="E682" s="40"/>
    </row>
    <row r="683" spans="3:5" s="39" customFormat="1">
      <c r="C683" s="40"/>
      <c r="D683" s="40"/>
      <c r="E683" s="40"/>
    </row>
    <row r="684" spans="3:5" s="39" customFormat="1">
      <c r="C684" s="40"/>
      <c r="D684" s="40"/>
      <c r="E684" s="40"/>
    </row>
    <row r="685" spans="3:5" s="39" customFormat="1">
      <c r="C685" s="40"/>
      <c r="D685" s="40"/>
      <c r="E685" s="40"/>
    </row>
    <row r="686" spans="3:5" s="39" customFormat="1">
      <c r="C686" s="40"/>
      <c r="D686" s="40"/>
      <c r="E686" s="40"/>
    </row>
    <row r="687" spans="3:5" s="39" customFormat="1">
      <c r="C687" s="40"/>
      <c r="D687" s="40"/>
      <c r="E687" s="40"/>
    </row>
    <row r="688" spans="3:5" s="39" customFormat="1">
      <c r="C688" s="40"/>
      <c r="D688" s="40"/>
      <c r="E688" s="40"/>
    </row>
    <row r="689" spans="3:5" s="39" customFormat="1">
      <c r="C689" s="40"/>
      <c r="D689" s="40"/>
      <c r="E689" s="40"/>
    </row>
    <row r="690" spans="3:5" s="39" customFormat="1">
      <c r="C690" s="40"/>
      <c r="D690" s="40"/>
      <c r="E690" s="40"/>
    </row>
    <row r="691" spans="3:5" s="39" customFormat="1">
      <c r="C691" s="40"/>
      <c r="D691" s="40"/>
      <c r="E691" s="40"/>
    </row>
    <row r="692" spans="3:5" s="39" customFormat="1">
      <c r="C692" s="40"/>
      <c r="D692" s="40"/>
      <c r="E692" s="40"/>
    </row>
    <row r="693" spans="3:5" s="39" customFormat="1">
      <c r="C693" s="40"/>
      <c r="D693" s="40"/>
      <c r="E693" s="40"/>
    </row>
    <row r="694" spans="3:5" s="39" customFormat="1">
      <c r="C694" s="40"/>
      <c r="D694" s="40"/>
      <c r="E694" s="40"/>
    </row>
    <row r="695" spans="3:5" s="39" customFormat="1">
      <c r="C695" s="40"/>
      <c r="D695" s="40"/>
      <c r="E695" s="40"/>
    </row>
    <row r="696" spans="3:5" s="39" customFormat="1">
      <c r="C696" s="40"/>
      <c r="D696" s="40"/>
      <c r="E696" s="40"/>
    </row>
    <row r="697" spans="3:5" s="39" customFormat="1">
      <c r="C697" s="40"/>
      <c r="D697" s="40"/>
      <c r="E697" s="40"/>
    </row>
    <row r="698" spans="3:5" s="39" customFormat="1">
      <c r="C698" s="40"/>
      <c r="D698" s="40"/>
      <c r="E698" s="40"/>
    </row>
    <row r="699" spans="3:5" s="39" customFormat="1">
      <c r="C699" s="40"/>
      <c r="D699" s="40"/>
      <c r="E699" s="40"/>
    </row>
    <row r="700" spans="3:5" s="39" customFormat="1">
      <c r="C700" s="40"/>
      <c r="D700" s="40"/>
      <c r="E700" s="40"/>
    </row>
    <row r="701" spans="3:5" s="39" customFormat="1">
      <c r="C701" s="40"/>
      <c r="D701" s="40"/>
      <c r="E701" s="40"/>
    </row>
    <row r="702" spans="3:5" s="39" customFormat="1">
      <c r="C702" s="40"/>
      <c r="D702" s="40"/>
      <c r="E702" s="40"/>
    </row>
    <row r="703" spans="3:5" s="39" customFormat="1">
      <c r="C703" s="40"/>
      <c r="D703" s="40"/>
      <c r="E703" s="40"/>
    </row>
    <row r="704" spans="3:5" s="39" customFormat="1">
      <c r="C704" s="40"/>
      <c r="D704" s="40"/>
      <c r="E704" s="40"/>
    </row>
    <row r="705" spans="3:5" s="39" customFormat="1">
      <c r="C705" s="40"/>
      <c r="D705" s="40"/>
      <c r="E705" s="40"/>
    </row>
    <row r="706" spans="3:5" s="39" customFormat="1">
      <c r="C706" s="40"/>
      <c r="D706" s="40"/>
      <c r="E706" s="40"/>
    </row>
    <row r="707" spans="3:5" s="39" customFormat="1">
      <c r="C707" s="40"/>
      <c r="D707" s="40"/>
      <c r="E707" s="40"/>
    </row>
    <row r="708" spans="3:5" s="39" customFormat="1">
      <c r="C708" s="40"/>
      <c r="D708" s="40"/>
      <c r="E708" s="40"/>
    </row>
    <row r="709" spans="3:5" s="39" customFormat="1">
      <c r="C709" s="40"/>
      <c r="D709" s="40"/>
      <c r="E709" s="40"/>
    </row>
    <row r="710" spans="3:5" s="39" customFormat="1">
      <c r="C710" s="40"/>
      <c r="D710" s="40"/>
      <c r="E710" s="40"/>
    </row>
    <row r="711" spans="3:5" s="39" customFormat="1">
      <c r="C711" s="40"/>
      <c r="D711" s="40"/>
      <c r="E711" s="40"/>
    </row>
    <row r="712" spans="3:5" s="39" customFormat="1">
      <c r="C712" s="40"/>
      <c r="D712" s="40"/>
      <c r="E712" s="40"/>
    </row>
    <row r="713" spans="3:5" s="39" customFormat="1">
      <c r="C713" s="40"/>
      <c r="D713" s="40"/>
      <c r="E713" s="40"/>
    </row>
    <row r="714" spans="3:5" s="39" customFormat="1">
      <c r="C714" s="40"/>
      <c r="D714" s="40"/>
      <c r="E714" s="40"/>
    </row>
    <row r="715" spans="3:5" s="39" customFormat="1">
      <c r="C715" s="40"/>
      <c r="D715" s="40"/>
      <c r="E715" s="40"/>
    </row>
    <row r="716" spans="3:5" s="39" customFormat="1">
      <c r="C716" s="40"/>
      <c r="D716" s="40"/>
      <c r="E716" s="40"/>
    </row>
    <row r="717" spans="3:5" s="39" customFormat="1">
      <c r="C717" s="40"/>
      <c r="D717" s="40"/>
      <c r="E717" s="40"/>
    </row>
    <row r="718" spans="3:5" s="39" customFormat="1">
      <c r="C718" s="40"/>
      <c r="D718" s="40"/>
      <c r="E718" s="40"/>
    </row>
    <row r="719" spans="3:5" s="39" customFormat="1">
      <c r="C719" s="40"/>
      <c r="D719" s="40"/>
      <c r="E719" s="40"/>
    </row>
    <row r="720" spans="3:5" s="39" customFormat="1">
      <c r="C720" s="40"/>
      <c r="D720" s="40"/>
      <c r="E720" s="40"/>
    </row>
    <row r="721" spans="3:5" s="39" customFormat="1">
      <c r="C721" s="40"/>
      <c r="D721" s="40"/>
      <c r="E721" s="40"/>
    </row>
    <row r="722" spans="3:5" s="39" customFormat="1">
      <c r="C722" s="40"/>
      <c r="D722" s="40"/>
      <c r="E722" s="40"/>
    </row>
    <row r="723" spans="3:5" s="39" customFormat="1">
      <c r="C723" s="40"/>
      <c r="D723" s="40"/>
      <c r="E723" s="40"/>
    </row>
    <row r="724" spans="3:5" s="39" customFormat="1">
      <c r="C724" s="40"/>
      <c r="D724" s="40"/>
      <c r="E724" s="40"/>
    </row>
    <row r="725" spans="3:5" s="39" customFormat="1">
      <c r="C725" s="40"/>
      <c r="D725" s="40"/>
      <c r="E725" s="40"/>
    </row>
    <row r="726" spans="3:5" s="39" customFormat="1">
      <c r="C726" s="40"/>
      <c r="D726" s="40"/>
      <c r="E726" s="40"/>
    </row>
    <row r="727" spans="3:5" s="39" customFormat="1">
      <c r="C727" s="40"/>
      <c r="D727" s="40"/>
      <c r="E727" s="40"/>
    </row>
    <row r="728" spans="3:5" s="39" customFormat="1">
      <c r="C728" s="40"/>
      <c r="D728" s="40"/>
      <c r="E728" s="40"/>
    </row>
    <row r="729" spans="3:5" s="39" customFormat="1">
      <c r="C729" s="40"/>
      <c r="D729" s="40"/>
      <c r="E729" s="40"/>
    </row>
    <row r="730" spans="3:5" s="39" customFormat="1">
      <c r="C730" s="40"/>
      <c r="D730" s="40"/>
      <c r="E730" s="40"/>
    </row>
    <row r="731" spans="3:5" s="39" customFormat="1">
      <c r="C731" s="40"/>
      <c r="D731" s="40"/>
      <c r="E731" s="40"/>
    </row>
    <row r="732" spans="3:5" s="39" customFormat="1">
      <c r="C732" s="40"/>
      <c r="D732" s="40"/>
      <c r="E732" s="40"/>
    </row>
    <row r="733" spans="3:5" s="39" customFormat="1">
      <c r="C733" s="40"/>
      <c r="D733" s="40"/>
      <c r="E733" s="40"/>
    </row>
    <row r="734" spans="3:5" s="39" customFormat="1">
      <c r="C734" s="40"/>
      <c r="D734" s="40"/>
      <c r="E734" s="40"/>
    </row>
    <row r="735" spans="3:5" s="39" customFormat="1">
      <c r="C735" s="40"/>
      <c r="D735" s="40"/>
      <c r="E735" s="40"/>
    </row>
    <row r="736" spans="3:5" s="39" customFormat="1">
      <c r="C736" s="40"/>
      <c r="D736" s="40"/>
      <c r="E736" s="40"/>
    </row>
    <row r="737" spans="3:5" s="39" customFormat="1">
      <c r="C737" s="40"/>
      <c r="D737" s="40"/>
      <c r="E737" s="40"/>
    </row>
    <row r="738" spans="3:5" s="39" customFormat="1">
      <c r="C738" s="40"/>
      <c r="D738" s="40"/>
      <c r="E738" s="40"/>
    </row>
    <row r="739" spans="3:5" s="39" customFormat="1">
      <c r="C739" s="40"/>
      <c r="D739" s="40"/>
      <c r="E739" s="40"/>
    </row>
    <row r="740" spans="3:5" s="39" customFormat="1">
      <c r="C740" s="40"/>
      <c r="D740" s="40"/>
      <c r="E740" s="40"/>
    </row>
    <row r="741" spans="3:5" s="39" customFormat="1">
      <c r="C741" s="40"/>
      <c r="D741" s="40"/>
      <c r="E741" s="40"/>
    </row>
    <row r="742" spans="3:5" s="39" customFormat="1">
      <c r="C742" s="40"/>
      <c r="D742" s="40"/>
      <c r="E742" s="40"/>
    </row>
    <row r="743" spans="3:5" s="39" customFormat="1">
      <c r="C743" s="40"/>
      <c r="D743" s="40"/>
      <c r="E743" s="40"/>
    </row>
    <row r="744" spans="3:5" s="39" customFormat="1">
      <c r="C744" s="40"/>
      <c r="D744" s="40"/>
      <c r="E744" s="40"/>
    </row>
    <row r="745" spans="3:5" s="39" customFormat="1">
      <c r="C745" s="40"/>
      <c r="D745" s="40"/>
      <c r="E745" s="40"/>
    </row>
    <row r="746" spans="3:5" s="39" customFormat="1">
      <c r="C746" s="40"/>
      <c r="D746" s="40"/>
      <c r="E746" s="40"/>
    </row>
    <row r="747" spans="3:5" s="39" customFormat="1">
      <c r="C747" s="40"/>
      <c r="D747" s="40"/>
      <c r="E747" s="40"/>
    </row>
    <row r="748" spans="3:5" s="39" customFormat="1">
      <c r="C748" s="40"/>
      <c r="D748" s="40"/>
      <c r="E748" s="40"/>
    </row>
    <row r="749" spans="3:5" s="39" customFormat="1">
      <c r="C749" s="40"/>
      <c r="D749" s="40"/>
      <c r="E749" s="40"/>
    </row>
    <row r="750" spans="3:5" s="39" customFormat="1">
      <c r="C750" s="40"/>
      <c r="D750" s="40"/>
      <c r="E750" s="40"/>
    </row>
    <row r="751" spans="3:5" s="39" customFormat="1">
      <c r="C751" s="40"/>
      <c r="D751" s="40"/>
      <c r="E751" s="40"/>
    </row>
    <row r="752" spans="3:5" s="39" customFormat="1">
      <c r="C752" s="40"/>
      <c r="D752" s="40"/>
      <c r="E752" s="40"/>
    </row>
    <row r="753" spans="3:5" s="39" customFormat="1">
      <c r="C753" s="40"/>
      <c r="D753" s="40"/>
      <c r="E753" s="40"/>
    </row>
    <row r="754" spans="3:5" s="39" customFormat="1">
      <c r="C754" s="40"/>
      <c r="D754" s="40"/>
      <c r="E754" s="40"/>
    </row>
    <row r="755" spans="3:5" s="39" customFormat="1">
      <c r="C755" s="40"/>
      <c r="D755" s="40"/>
      <c r="E755" s="40"/>
    </row>
    <row r="756" spans="3:5" s="39" customFormat="1">
      <c r="C756" s="40"/>
      <c r="D756" s="40"/>
      <c r="E756" s="40"/>
    </row>
    <row r="757" spans="3:5" s="39" customFormat="1">
      <c r="C757" s="40"/>
      <c r="D757" s="40"/>
      <c r="E757" s="40"/>
    </row>
    <row r="758" spans="3:5" s="39" customFormat="1">
      <c r="C758" s="40"/>
      <c r="D758" s="40"/>
      <c r="E758" s="40"/>
    </row>
    <row r="759" spans="3:5" s="39" customFormat="1">
      <c r="C759" s="40"/>
      <c r="D759" s="40"/>
      <c r="E759" s="40"/>
    </row>
    <row r="760" spans="3:5" s="39" customFormat="1">
      <c r="C760" s="40"/>
      <c r="D760" s="40"/>
      <c r="E760" s="40"/>
    </row>
    <row r="761" spans="3:5" s="39" customFormat="1">
      <c r="C761" s="40"/>
      <c r="D761" s="40"/>
      <c r="E761" s="40"/>
    </row>
    <row r="762" spans="3:5" s="39" customFormat="1">
      <c r="C762" s="40"/>
      <c r="D762" s="40"/>
      <c r="E762" s="40"/>
    </row>
    <row r="763" spans="3:5" s="39" customFormat="1">
      <c r="C763" s="40"/>
      <c r="D763" s="40"/>
      <c r="E763" s="40"/>
    </row>
    <row r="764" spans="3:5" s="39" customFormat="1">
      <c r="C764" s="40"/>
      <c r="D764" s="40"/>
      <c r="E764" s="40"/>
    </row>
    <row r="765" spans="3:5" s="39" customFormat="1">
      <c r="C765" s="40"/>
      <c r="D765" s="40"/>
      <c r="E765" s="40"/>
    </row>
    <row r="766" spans="3:5" s="39" customFormat="1">
      <c r="C766" s="40"/>
      <c r="D766" s="40"/>
      <c r="E766" s="40"/>
    </row>
    <row r="767" spans="3:5" s="39" customFormat="1">
      <c r="C767" s="40"/>
      <c r="D767" s="40"/>
      <c r="E767" s="40"/>
    </row>
    <row r="768" spans="3:5" s="39" customFormat="1">
      <c r="C768" s="40"/>
      <c r="D768" s="40"/>
      <c r="E768" s="40"/>
    </row>
    <row r="769" spans="3:5" s="39" customFormat="1">
      <c r="C769" s="40"/>
      <c r="D769" s="40"/>
      <c r="E769" s="40"/>
    </row>
    <row r="770" spans="3:5" s="39" customFormat="1">
      <c r="C770" s="40"/>
      <c r="D770" s="40"/>
      <c r="E770" s="40"/>
    </row>
    <row r="771" spans="3:5" s="39" customFormat="1">
      <c r="C771" s="40"/>
      <c r="D771" s="40"/>
      <c r="E771" s="40"/>
    </row>
    <row r="772" spans="3:5" s="39" customFormat="1">
      <c r="C772" s="40"/>
      <c r="D772" s="40"/>
      <c r="E772" s="40"/>
    </row>
    <row r="773" spans="3:5" s="39" customFormat="1">
      <c r="C773" s="40"/>
      <c r="D773" s="40"/>
      <c r="E773" s="40"/>
    </row>
    <row r="774" spans="3:5" s="39" customFormat="1">
      <c r="C774" s="40"/>
      <c r="D774" s="40"/>
      <c r="E774" s="40"/>
    </row>
    <row r="775" spans="3:5" s="39" customFormat="1">
      <c r="C775" s="40"/>
      <c r="D775" s="40"/>
      <c r="E775" s="40"/>
    </row>
    <row r="776" spans="3:5" s="39" customFormat="1">
      <c r="C776" s="40"/>
      <c r="D776" s="40"/>
      <c r="E776" s="40"/>
    </row>
    <row r="777" spans="3:5" s="39" customFormat="1">
      <c r="C777" s="40"/>
      <c r="D777" s="40"/>
      <c r="E777" s="40"/>
    </row>
    <row r="778" spans="3:5" s="39" customFormat="1">
      <c r="C778" s="40"/>
      <c r="D778" s="40"/>
      <c r="E778" s="40"/>
    </row>
    <row r="779" spans="3:5" s="39" customFormat="1">
      <c r="C779" s="40"/>
      <c r="D779" s="40"/>
      <c r="E779" s="40"/>
    </row>
    <row r="780" spans="3:5" s="39" customFormat="1">
      <c r="C780" s="40"/>
      <c r="D780" s="40"/>
      <c r="E780" s="40"/>
    </row>
    <row r="781" spans="3:5" s="39" customFormat="1">
      <c r="C781" s="40"/>
      <c r="D781" s="40"/>
      <c r="E781" s="40"/>
    </row>
    <row r="782" spans="3:5" s="39" customFormat="1">
      <c r="C782" s="40"/>
      <c r="D782" s="40"/>
      <c r="E782" s="40"/>
    </row>
    <row r="783" spans="3:5" s="39" customFormat="1">
      <c r="C783" s="40"/>
      <c r="D783" s="40"/>
      <c r="E783" s="40"/>
    </row>
    <row r="784" spans="3:5" s="39" customFormat="1">
      <c r="C784" s="40"/>
      <c r="D784" s="40"/>
      <c r="E784" s="40"/>
    </row>
    <row r="785" spans="3:5" s="39" customFormat="1">
      <c r="C785" s="40"/>
      <c r="D785" s="40"/>
      <c r="E785" s="40"/>
    </row>
    <row r="786" spans="3:5" s="39" customFormat="1">
      <c r="C786" s="40"/>
      <c r="D786" s="40"/>
      <c r="E786" s="40"/>
    </row>
    <row r="787" spans="3:5" s="39" customFormat="1">
      <c r="C787" s="40"/>
      <c r="D787" s="40"/>
      <c r="E787" s="40"/>
    </row>
    <row r="788" spans="3:5" s="39" customFormat="1">
      <c r="C788" s="40"/>
      <c r="D788" s="40"/>
      <c r="E788" s="40"/>
    </row>
    <row r="789" spans="3:5" s="39" customFormat="1">
      <c r="C789" s="40"/>
      <c r="D789" s="40"/>
      <c r="E789" s="40"/>
    </row>
    <row r="790" spans="3:5" s="39" customFormat="1">
      <c r="C790" s="40"/>
      <c r="D790" s="40"/>
      <c r="E790" s="40"/>
    </row>
    <row r="791" spans="3:5" s="39" customFormat="1">
      <c r="C791" s="40"/>
      <c r="D791" s="40"/>
      <c r="E791" s="40"/>
    </row>
    <row r="792" spans="3:5" s="39" customFormat="1">
      <c r="C792" s="40"/>
      <c r="D792" s="40"/>
      <c r="E792" s="40"/>
    </row>
    <row r="793" spans="3:5" s="39" customFormat="1">
      <c r="C793" s="40"/>
      <c r="D793" s="40"/>
      <c r="E793" s="40"/>
    </row>
    <row r="794" spans="3:5" s="39" customFormat="1">
      <c r="C794" s="40"/>
      <c r="D794" s="40"/>
      <c r="E794" s="40"/>
    </row>
    <row r="795" spans="3:5" s="39" customFormat="1">
      <c r="C795" s="40"/>
      <c r="D795" s="40"/>
      <c r="E795" s="40"/>
    </row>
    <row r="796" spans="3:5" s="39" customFormat="1">
      <c r="C796" s="40"/>
      <c r="D796" s="40"/>
      <c r="E796" s="40"/>
    </row>
    <row r="797" spans="3:5" s="39" customFormat="1">
      <c r="C797" s="40"/>
      <c r="D797" s="40"/>
      <c r="E797" s="40"/>
    </row>
    <row r="798" spans="3:5" s="39" customFormat="1">
      <c r="C798" s="40"/>
      <c r="D798" s="40"/>
      <c r="E798" s="40"/>
    </row>
    <row r="799" spans="3:5" s="39" customFormat="1">
      <c r="C799" s="40"/>
      <c r="D799" s="40"/>
      <c r="E799" s="40"/>
    </row>
    <row r="800" spans="3:5" s="39" customFormat="1">
      <c r="C800" s="40"/>
      <c r="D800" s="40"/>
      <c r="E800" s="40"/>
    </row>
    <row r="801" spans="3:5" s="39" customFormat="1">
      <c r="C801" s="40"/>
      <c r="D801" s="40"/>
      <c r="E801" s="40"/>
    </row>
    <row r="802" spans="3:5" s="39" customFormat="1">
      <c r="C802" s="40"/>
      <c r="D802" s="40"/>
      <c r="E802" s="40"/>
    </row>
    <row r="803" spans="3:5" s="39" customFormat="1">
      <c r="C803" s="40"/>
      <c r="D803" s="40"/>
      <c r="E803" s="40"/>
    </row>
    <row r="804" spans="3:5" s="39" customFormat="1">
      <c r="C804" s="40"/>
      <c r="D804" s="40"/>
      <c r="E804" s="40"/>
    </row>
    <row r="805" spans="3:5" s="39" customFormat="1">
      <c r="C805" s="40"/>
      <c r="D805" s="40"/>
      <c r="E805" s="40"/>
    </row>
    <row r="806" spans="3:5" s="39" customFormat="1">
      <c r="C806" s="40"/>
      <c r="D806" s="40"/>
      <c r="E806" s="40"/>
    </row>
    <row r="807" spans="3:5" s="39" customFormat="1">
      <c r="C807" s="40"/>
      <c r="D807" s="40"/>
      <c r="E807" s="40"/>
    </row>
    <row r="808" spans="3:5" s="39" customFormat="1">
      <c r="C808" s="40"/>
      <c r="D808" s="40"/>
      <c r="E808" s="40"/>
    </row>
    <row r="809" spans="3:5" s="39" customFormat="1">
      <c r="C809" s="40"/>
      <c r="D809" s="40"/>
      <c r="E809" s="40"/>
    </row>
    <row r="810" spans="3:5" s="39" customFormat="1">
      <c r="C810" s="40"/>
      <c r="D810" s="40"/>
      <c r="E810" s="40"/>
    </row>
    <row r="811" spans="3:5" s="39" customFormat="1">
      <c r="C811" s="40"/>
      <c r="D811" s="40"/>
      <c r="E811" s="40"/>
    </row>
    <row r="812" spans="3:5" s="39" customFormat="1">
      <c r="C812" s="40"/>
      <c r="D812" s="40"/>
      <c r="E812" s="4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8F0F3-CA6B-4A38-BF45-1945D09D975B}">
  <dimension ref="A1:IS8"/>
  <sheetViews>
    <sheetView zoomScaleSheetLayoutView="100" workbookViewId="0">
      <selection activeCell="F4" sqref="F4"/>
    </sheetView>
  </sheetViews>
  <sheetFormatPr defaultColWidth="8.85546875" defaultRowHeight="12"/>
  <cols>
    <col min="1" max="1" width="18" style="39" customWidth="1"/>
    <col min="2" max="2" width="75" style="39" customWidth="1"/>
    <col min="3" max="5" width="18.140625" style="40" customWidth="1"/>
    <col min="6" max="6" width="18" style="39" customWidth="1"/>
    <col min="7" max="253" width="8.85546875" style="39"/>
    <col min="254" max="16384" width="8.85546875" style="41"/>
  </cols>
  <sheetData>
    <row r="1" spans="1:24" s="37" customFormat="1" ht="60" customHeight="1">
      <c r="A1" s="42"/>
      <c r="B1" s="43"/>
      <c r="C1" s="43"/>
      <c r="D1" s="43"/>
      <c r="E1" s="43"/>
      <c r="F1" s="44"/>
      <c r="G1" s="44"/>
      <c r="H1" s="44"/>
      <c r="I1" s="44"/>
      <c r="J1" s="44"/>
      <c r="K1" s="44"/>
      <c r="L1" s="44"/>
      <c r="M1" s="44"/>
      <c r="N1" s="44"/>
      <c r="O1" s="44"/>
      <c r="P1" s="44"/>
      <c r="Q1" s="44"/>
      <c r="R1" s="44"/>
      <c r="S1" s="44"/>
      <c r="T1" s="44"/>
      <c r="U1" s="44"/>
      <c r="V1" s="44"/>
      <c r="W1" s="44"/>
      <c r="X1" s="44"/>
    </row>
    <row r="2" spans="1:24" s="38" customFormat="1" ht="19.899999999999999" customHeight="1">
      <c r="A2" s="45" t="s">
        <v>1</v>
      </c>
      <c r="B2" s="46" t="s">
        <v>2</v>
      </c>
      <c r="C2" s="47" t="s">
        <v>585</v>
      </c>
      <c r="D2" s="48" t="s">
        <v>613</v>
      </c>
      <c r="E2" s="48" t="s">
        <v>614</v>
      </c>
    </row>
    <row r="3" spans="1:24" s="39" customFormat="1" ht="15" customHeight="1">
      <c r="A3" s="49" t="s">
        <v>811</v>
      </c>
      <c r="B3" s="50"/>
      <c r="C3" s="51"/>
      <c r="D3" s="51"/>
      <c r="E3" s="51"/>
      <c r="F3" s="52"/>
    </row>
    <row r="4" spans="1:24" s="39" customFormat="1" ht="95.25" customHeight="1">
      <c r="A4" s="53" t="s">
        <v>812</v>
      </c>
      <c r="B4" s="54" t="s">
        <v>813</v>
      </c>
      <c r="C4" s="55"/>
      <c r="D4" s="56">
        <f>E4/1.18</f>
        <v>660000</v>
      </c>
      <c r="E4" s="56">
        <v>778800</v>
      </c>
      <c r="F4" s="57"/>
    </row>
    <row r="5" spans="1:24" s="39" customFormat="1" ht="15" customHeight="1">
      <c r="A5" s="49" t="s">
        <v>814</v>
      </c>
      <c r="B5" s="50"/>
      <c r="C5" s="51"/>
      <c r="D5" s="51"/>
      <c r="E5" s="51"/>
      <c r="F5" s="57"/>
    </row>
    <row r="6" spans="1:24" s="39" customFormat="1" ht="27.6" customHeight="1">
      <c r="A6" s="58" t="s">
        <v>815</v>
      </c>
      <c r="B6" s="59" t="s">
        <v>816</v>
      </c>
      <c r="C6" s="60"/>
      <c r="D6" s="56">
        <f>E6/1.18</f>
        <v>99000.000000000015</v>
      </c>
      <c r="E6" s="56">
        <v>116820.00000000001</v>
      </c>
      <c r="F6" s="57"/>
    </row>
    <row r="7" spans="1:24" s="39" customFormat="1">
      <c r="A7" s="61" t="s">
        <v>809</v>
      </c>
      <c r="B7" s="62" t="s">
        <v>809</v>
      </c>
      <c r="C7" s="63"/>
      <c r="D7" s="64"/>
      <c r="E7" s="64"/>
      <c r="F7" s="65"/>
    </row>
    <row r="8" spans="1:24" s="39" customFormat="1">
      <c r="A8" s="66" t="s">
        <v>810</v>
      </c>
      <c r="B8" s="67" t="s">
        <v>810</v>
      </c>
      <c r="C8" s="68"/>
      <c r="D8" s="68"/>
      <c r="E8" s="68"/>
      <c r="F8" s="69"/>
    </row>
  </sheetData>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1DD03-D14B-46AC-96AE-ED22CE5454EA}">
  <dimension ref="A1:IV46"/>
  <sheetViews>
    <sheetView workbookViewId="0">
      <selection activeCell="B41" sqref="B41"/>
    </sheetView>
  </sheetViews>
  <sheetFormatPr defaultColWidth="10.28515625" defaultRowHeight="15"/>
  <cols>
    <col min="1" max="1" width="19.140625" style="18" customWidth="1"/>
    <col min="2" max="2" width="111.140625" style="18" customWidth="1"/>
    <col min="3" max="3" width="8.85546875" style="18" customWidth="1"/>
    <col min="4" max="4" width="15.28515625" style="19" customWidth="1"/>
    <col min="5" max="5" width="14.28515625" style="19" customWidth="1"/>
    <col min="6" max="6" width="16.28515625" style="18" customWidth="1"/>
    <col min="7" max="9" width="10.28515625" style="18"/>
    <col min="10" max="10" width="14.7109375" style="18" bestFit="1" customWidth="1"/>
    <col min="11" max="16384" width="10.28515625" style="18"/>
  </cols>
  <sheetData>
    <row r="1" spans="1:256" s="10" customFormat="1" ht="78" customHeight="1">
      <c r="A1" s="20"/>
      <c r="B1" s="21" t="s">
        <v>0</v>
      </c>
      <c r="D1" s="22"/>
    </row>
    <row r="2" spans="1:256" s="11" customFormat="1" ht="27" customHeight="1">
      <c r="A2" s="23"/>
      <c r="B2" s="23"/>
      <c r="C2" s="23"/>
      <c r="D2" s="423" t="s">
        <v>15</v>
      </c>
      <c r="E2" s="423"/>
    </row>
    <row r="3" spans="1:256" s="12" customFormat="1" ht="18" customHeight="1">
      <c r="A3" s="24" t="s">
        <v>16</v>
      </c>
      <c r="B3" s="25" t="s">
        <v>17</v>
      </c>
      <c r="C3" s="26" t="s">
        <v>3</v>
      </c>
      <c r="D3" s="27" t="s">
        <v>18</v>
      </c>
      <c r="E3" s="27" t="s">
        <v>19</v>
      </c>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6" s="13" customFormat="1" ht="12.75"/>
    <row r="5" spans="1:256" s="14" customFormat="1" ht="15.75">
      <c r="A5" s="425" t="s">
        <v>817</v>
      </c>
      <c r="B5" s="425"/>
      <c r="C5" s="425"/>
      <c r="D5" s="28" t="s">
        <v>186</v>
      </c>
      <c r="E5" s="29"/>
    </row>
    <row r="6" spans="1:256" s="15" customFormat="1" ht="15.75">
      <c r="A6" s="30" t="s">
        <v>818</v>
      </c>
      <c r="B6" s="30" t="s">
        <v>819</v>
      </c>
      <c r="C6" s="31"/>
      <c r="D6" s="32">
        <f t="shared" ref="D6:D13" si="0">E6/1.18</f>
        <v>40338.983050847462</v>
      </c>
      <c r="E6" s="33">
        <v>47600</v>
      </c>
    </row>
    <row r="7" spans="1:256" s="15" customFormat="1" ht="15.75">
      <c r="A7" s="30" t="s">
        <v>820</v>
      </c>
      <c r="B7" s="30" t="s">
        <v>821</v>
      </c>
      <c r="C7" s="31"/>
      <c r="D7" s="32">
        <f t="shared" si="0"/>
        <v>143389.83050847458</v>
      </c>
      <c r="E7" s="33">
        <v>169200</v>
      </c>
    </row>
    <row r="8" spans="1:256" s="15" customFormat="1" ht="15.75">
      <c r="A8" s="30" t="s">
        <v>822</v>
      </c>
      <c r="B8" s="30" t="s">
        <v>823</v>
      </c>
      <c r="C8" s="31"/>
      <c r="D8" s="32">
        <f t="shared" si="0"/>
        <v>2309322.0338983051</v>
      </c>
      <c r="E8" s="33">
        <v>2725000</v>
      </c>
    </row>
    <row r="9" spans="1:256" s="15" customFormat="1" ht="15.75">
      <c r="A9" s="30" t="s">
        <v>824</v>
      </c>
      <c r="B9" s="30" t="s">
        <v>825</v>
      </c>
      <c r="C9" s="31"/>
      <c r="D9" s="32">
        <f t="shared" si="0"/>
        <v>550847.45762711868</v>
      </c>
      <c r="E9" s="33">
        <v>650000</v>
      </c>
    </row>
    <row r="10" spans="1:256" s="15" customFormat="1" ht="15.75">
      <c r="A10" s="30" t="s">
        <v>826</v>
      </c>
      <c r="B10" s="30" t="s">
        <v>827</v>
      </c>
      <c r="C10" s="31"/>
      <c r="D10" s="32">
        <f t="shared" si="0"/>
        <v>428898.30508474581</v>
      </c>
      <c r="E10" s="33">
        <v>506100</v>
      </c>
    </row>
    <row r="11" spans="1:256" s="15" customFormat="1" ht="15.75">
      <c r="A11" s="30" t="s">
        <v>828</v>
      </c>
      <c r="B11" s="30" t="s">
        <v>829</v>
      </c>
      <c r="C11" s="31"/>
      <c r="D11" s="32">
        <f t="shared" si="0"/>
        <v>796610.16949152551</v>
      </c>
      <c r="E11" s="33">
        <v>940000</v>
      </c>
    </row>
    <row r="12" spans="1:256" s="15" customFormat="1" ht="15.75">
      <c r="A12" s="30" t="s">
        <v>830</v>
      </c>
      <c r="B12" s="30" t="s">
        <v>831</v>
      </c>
      <c r="C12" s="31"/>
      <c r="D12" s="32">
        <f t="shared" si="0"/>
        <v>1220338.9830508474</v>
      </c>
      <c r="E12" s="33">
        <v>1440000</v>
      </c>
    </row>
    <row r="13" spans="1:256" s="15" customFormat="1" ht="15.75">
      <c r="A13" s="30" t="s">
        <v>832</v>
      </c>
      <c r="B13" s="30" t="s">
        <v>833</v>
      </c>
      <c r="C13" s="31"/>
      <c r="D13" s="32">
        <f t="shared" si="0"/>
        <v>491525.42372881359</v>
      </c>
      <c r="E13" s="33">
        <v>580000</v>
      </c>
    </row>
    <row r="14" spans="1:256" s="15" customFormat="1" ht="15.75">
      <c r="A14" s="30" t="s">
        <v>834</v>
      </c>
      <c r="B14" s="30" t="s">
        <v>835</v>
      </c>
      <c r="C14" s="31"/>
      <c r="D14" s="32">
        <f t="shared" ref="D14:D32" si="1">E14/1.18</f>
        <v>1755932.2033898307</v>
      </c>
      <c r="E14" s="33">
        <v>2072000</v>
      </c>
    </row>
    <row r="15" spans="1:256" s="15" customFormat="1" ht="15.75">
      <c r="A15" s="30" t="s">
        <v>836</v>
      </c>
      <c r="B15" s="30" t="s">
        <v>837</v>
      </c>
      <c r="C15" s="31"/>
      <c r="D15" s="32">
        <f t="shared" si="1"/>
        <v>847457.62711864407</v>
      </c>
      <c r="E15" s="33">
        <v>1000000</v>
      </c>
    </row>
    <row r="16" spans="1:256" s="15" customFormat="1" ht="15.75">
      <c r="A16" s="30" t="s">
        <v>838</v>
      </c>
      <c r="B16" s="30" t="s">
        <v>839</v>
      </c>
      <c r="C16" s="31"/>
      <c r="D16" s="32">
        <f t="shared" si="1"/>
        <v>355932.20338983054</v>
      </c>
      <c r="E16" s="33">
        <v>420000</v>
      </c>
    </row>
    <row r="17" spans="1:5" s="15" customFormat="1" ht="15.75">
      <c r="A17" s="30" t="s">
        <v>840</v>
      </c>
      <c r="B17" s="30" t="s">
        <v>841</v>
      </c>
      <c r="C17" s="31"/>
      <c r="D17" s="32">
        <f t="shared" si="1"/>
        <v>8350000</v>
      </c>
      <c r="E17" s="33">
        <v>9853000</v>
      </c>
    </row>
    <row r="18" spans="1:5" s="15" customFormat="1" ht="15.75">
      <c r="A18" s="30" t="s">
        <v>842</v>
      </c>
      <c r="B18" s="30" t="s">
        <v>843</v>
      </c>
      <c r="C18" s="31"/>
      <c r="D18" s="32">
        <f t="shared" si="1"/>
        <v>1355932.2033898307</v>
      </c>
      <c r="E18" s="33">
        <v>1600000</v>
      </c>
    </row>
    <row r="19" spans="1:5" s="15" customFormat="1" ht="15.75">
      <c r="A19" s="30" t="s">
        <v>844</v>
      </c>
      <c r="B19" s="30" t="s">
        <v>845</v>
      </c>
      <c r="C19" s="31"/>
      <c r="D19" s="32">
        <f t="shared" si="1"/>
        <v>1093220.338983051</v>
      </c>
      <c r="E19" s="33">
        <v>1290000</v>
      </c>
    </row>
    <row r="20" spans="1:5" s="15" customFormat="1" ht="15.75">
      <c r="A20" s="30" t="s">
        <v>846</v>
      </c>
      <c r="B20" s="30" t="s">
        <v>847</v>
      </c>
      <c r="C20" s="31"/>
      <c r="D20" s="32">
        <f t="shared" si="1"/>
        <v>1093220.338983051</v>
      </c>
      <c r="E20" s="33">
        <v>1290000</v>
      </c>
    </row>
    <row r="21" spans="1:5" s="15" customFormat="1" ht="15.75">
      <c r="A21" s="30" t="s">
        <v>848</v>
      </c>
      <c r="B21" s="30" t="s">
        <v>849</v>
      </c>
      <c r="C21" s="31"/>
      <c r="D21" s="32">
        <f t="shared" si="1"/>
        <v>398305.08474576275</v>
      </c>
      <c r="E21" s="33">
        <v>470000</v>
      </c>
    </row>
    <row r="22" spans="1:5" s="15" customFormat="1" ht="15.75">
      <c r="A22" s="30" t="s">
        <v>850</v>
      </c>
      <c r="B22" s="30" t="s">
        <v>851</v>
      </c>
      <c r="C22" s="31"/>
      <c r="D22" s="32">
        <f t="shared" si="1"/>
        <v>1016949.1525423729</v>
      </c>
      <c r="E22" s="33">
        <v>1200000</v>
      </c>
    </row>
    <row r="23" spans="1:5" s="15" customFormat="1" ht="15.75">
      <c r="A23" s="30" t="s">
        <v>852</v>
      </c>
      <c r="B23" s="30" t="s">
        <v>853</v>
      </c>
      <c r="C23" s="31"/>
      <c r="D23" s="32">
        <f t="shared" si="1"/>
        <v>1016949.1525423729</v>
      </c>
      <c r="E23" s="33">
        <v>1200000</v>
      </c>
    </row>
    <row r="24" spans="1:5" s="15" customFormat="1" ht="15.75">
      <c r="A24" s="30" t="s">
        <v>854</v>
      </c>
      <c r="B24" s="30" t="s">
        <v>855</v>
      </c>
      <c r="C24" s="31"/>
      <c r="D24" s="32">
        <f t="shared" si="1"/>
        <v>796610.16949152551</v>
      </c>
      <c r="E24" s="33">
        <v>940000</v>
      </c>
    </row>
    <row r="25" spans="1:5" s="15" customFormat="1" ht="15.75">
      <c r="A25" s="30" t="s">
        <v>856</v>
      </c>
      <c r="B25" s="30" t="s">
        <v>857</v>
      </c>
      <c r="C25" s="31"/>
      <c r="D25" s="32">
        <f t="shared" si="1"/>
        <v>1034745.7627118644</v>
      </c>
      <c r="E25" s="33">
        <v>1221000</v>
      </c>
    </row>
    <row r="26" spans="1:5" s="15" customFormat="1" ht="15.75">
      <c r="A26" s="30" t="s">
        <v>858</v>
      </c>
      <c r="B26" s="30" t="s">
        <v>859</v>
      </c>
      <c r="C26" s="31"/>
      <c r="D26" s="32">
        <f t="shared" si="1"/>
        <v>1152542.3728813559</v>
      </c>
      <c r="E26" s="33">
        <v>1360000</v>
      </c>
    </row>
    <row r="27" spans="1:5" s="15" customFormat="1" ht="15.75">
      <c r="A27" s="30" t="s">
        <v>860</v>
      </c>
      <c r="B27" s="30" t="s">
        <v>861</v>
      </c>
      <c r="C27" s="31"/>
      <c r="D27" s="32">
        <f t="shared" si="1"/>
        <v>1152542.3728813559</v>
      </c>
      <c r="E27" s="33">
        <v>1360000</v>
      </c>
    </row>
    <row r="28" spans="1:5" s="15" customFormat="1" ht="15.75">
      <c r="A28" s="30" t="s">
        <v>862</v>
      </c>
      <c r="B28" s="30" t="s">
        <v>863</v>
      </c>
      <c r="C28" s="31"/>
      <c r="D28" s="32">
        <f t="shared" si="1"/>
        <v>881355.93220338982</v>
      </c>
      <c r="E28" s="33">
        <v>1040000</v>
      </c>
    </row>
    <row r="29" spans="1:5" s="15" customFormat="1" ht="15.75">
      <c r="A29" s="30" t="s">
        <v>864</v>
      </c>
      <c r="B29" s="30" t="s">
        <v>865</v>
      </c>
      <c r="C29" s="31"/>
      <c r="D29" s="32">
        <f t="shared" si="1"/>
        <v>665254.23728813569</v>
      </c>
      <c r="E29" s="33">
        <v>785000</v>
      </c>
    </row>
    <row r="30" spans="1:5" s="15" customFormat="1" ht="15.75">
      <c r="A30" s="30" t="s">
        <v>866</v>
      </c>
      <c r="B30" s="30" t="s">
        <v>867</v>
      </c>
      <c r="C30" s="31"/>
      <c r="D30" s="32">
        <f t="shared" si="1"/>
        <v>3000000</v>
      </c>
      <c r="E30" s="33">
        <v>3540000</v>
      </c>
    </row>
    <row r="31" spans="1:5" s="15" customFormat="1" ht="15.75">
      <c r="A31" s="30" t="s">
        <v>868</v>
      </c>
      <c r="B31" s="30" t="s">
        <v>869</v>
      </c>
      <c r="C31" s="31"/>
      <c r="D31" s="32">
        <f t="shared" si="1"/>
        <v>1771186.4406779662</v>
      </c>
      <c r="E31" s="33">
        <v>2090000</v>
      </c>
    </row>
    <row r="32" spans="1:5" s="15" customFormat="1" ht="15.75">
      <c r="A32" s="30" t="s">
        <v>870</v>
      </c>
      <c r="B32" s="30" t="s">
        <v>871</v>
      </c>
      <c r="C32" s="31"/>
      <c r="D32" s="32">
        <f t="shared" si="1"/>
        <v>915254.23728813569</v>
      </c>
      <c r="E32" s="33">
        <v>1080000</v>
      </c>
    </row>
    <row r="33" spans="1:9" s="14" customFormat="1" ht="15.75">
      <c r="A33" s="425" t="s">
        <v>872</v>
      </c>
      <c r="B33" s="425"/>
      <c r="C33" s="425"/>
      <c r="D33" s="28" t="s">
        <v>186</v>
      </c>
      <c r="E33" s="29"/>
      <c r="I33" s="35"/>
    </row>
    <row r="34" spans="1:9" s="16" customFormat="1" ht="15.75">
      <c r="A34" s="30" t="s">
        <v>873</v>
      </c>
      <c r="B34" s="30" t="s">
        <v>874</v>
      </c>
      <c r="C34" s="31"/>
      <c r="D34" s="32">
        <f>E34/1.18</f>
        <v>111864.40677966102</v>
      </c>
      <c r="E34" s="33">
        <v>132000</v>
      </c>
      <c r="I34" s="36"/>
    </row>
    <row r="35" spans="1:9" s="16" customFormat="1" ht="15.75">
      <c r="A35" s="30" t="s">
        <v>875</v>
      </c>
      <c r="B35" s="30" t="s">
        <v>876</v>
      </c>
      <c r="C35" s="31"/>
      <c r="D35" s="32">
        <f>E35/1.18</f>
        <v>533898.30508474575</v>
      </c>
      <c r="E35" s="33">
        <v>630000</v>
      </c>
      <c r="I35" s="36"/>
    </row>
    <row r="36" spans="1:9" s="16" customFormat="1" ht="15.75">
      <c r="A36" s="30" t="s">
        <v>877</v>
      </c>
      <c r="B36" s="30" t="s">
        <v>878</v>
      </c>
      <c r="C36" s="31"/>
      <c r="D36" s="32">
        <f>E36/1.18</f>
        <v>88983.050847457635</v>
      </c>
      <c r="E36" s="33">
        <v>105000</v>
      </c>
      <c r="I36" s="36"/>
    </row>
    <row r="37" spans="1:9" s="16" customFormat="1" ht="15.75">
      <c r="A37" s="30" t="s">
        <v>879</v>
      </c>
      <c r="B37" s="30" t="s">
        <v>880</v>
      </c>
      <c r="C37" s="31"/>
      <c r="D37" s="32">
        <f>E37/1.18</f>
        <v>88983.050847457635</v>
      </c>
      <c r="E37" s="33">
        <v>105000</v>
      </c>
      <c r="I37" s="36"/>
    </row>
    <row r="38" spans="1:9" s="14" customFormat="1" ht="15.75">
      <c r="A38" s="425" t="s">
        <v>881</v>
      </c>
      <c r="B38" s="425"/>
      <c r="C38" s="425"/>
      <c r="D38" s="28" t="s">
        <v>186</v>
      </c>
      <c r="E38" s="29"/>
      <c r="I38" s="35"/>
    </row>
    <row r="39" spans="1:9" s="16" customFormat="1" ht="15.75">
      <c r="A39" s="30" t="s">
        <v>882</v>
      </c>
      <c r="B39" s="30" t="s">
        <v>883</v>
      </c>
      <c r="C39" s="31"/>
      <c r="D39" s="32">
        <f>E39/1.18</f>
        <v>15000</v>
      </c>
      <c r="E39" s="33">
        <v>17700</v>
      </c>
      <c r="I39" s="36"/>
    </row>
    <row r="40" spans="1:9" s="16" customFormat="1" ht="15.75">
      <c r="A40" s="30" t="s">
        <v>884</v>
      </c>
      <c r="B40" s="30" t="s">
        <v>885</v>
      </c>
      <c r="C40" s="31"/>
      <c r="D40" s="32">
        <f>E40/1.18</f>
        <v>38135.593220338982</v>
      </c>
      <c r="E40" s="33">
        <v>45000</v>
      </c>
      <c r="I40" s="36"/>
    </row>
    <row r="41" spans="1:9" s="16" customFormat="1" ht="15.75">
      <c r="A41" s="30" t="s">
        <v>886</v>
      </c>
      <c r="B41" s="30" t="s">
        <v>887</v>
      </c>
      <c r="C41" s="31"/>
      <c r="D41" s="32">
        <f>E41/1.18</f>
        <v>15000</v>
      </c>
      <c r="E41" s="33">
        <v>17700</v>
      </c>
      <c r="I41" s="36"/>
    </row>
    <row r="42" spans="1:9" s="17" customFormat="1" ht="104.1" customHeight="1">
      <c r="A42" s="407" t="s">
        <v>888</v>
      </c>
      <c r="B42" s="408"/>
      <c r="C42" s="408"/>
      <c r="D42" s="408"/>
      <c r="E42" s="410"/>
    </row>
    <row r="43" spans="1:9" s="15" customFormat="1" ht="15.75">
      <c r="A43" s="30"/>
      <c r="B43" s="30"/>
      <c r="C43" s="31"/>
      <c r="D43" s="32"/>
      <c r="E43" s="33"/>
    </row>
    <row r="44" spans="1:9" s="15" customFormat="1" ht="15.75">
      <c r="A44" s="30"/>
      <c r="B44" s="30"/>
      <c r="C44" s="31"/>
      <c r="D44" s="32"/>
      <c r="E44" s="33"/>
    </row>
    <row r="45" spans="1:9" s="15" customFormat="1" ht="15.75">
      <c r="A45" s="30"/>
      <c r="B45" s="30"/>
      <c r="C45" s="31"/>
      <c r="D45" s="32"/>
      <c r="E45" s="33"/>
    </row>
    <row r="46" spans="1:9" s="15" customFormat="1">
      <c r="D46" s="34"/>
      <c r="E46" s="34"/>
    </row>
  </sheetData>
  <mergeCells count="5">
    <mergeCell ref="D2:E2"/>
    <mergeCell ref="A5:C5"/>
    <mergeCell ref="A33:C33"/>
    <mergeCell ref="A38:C38"/>
    <mergeCell ref="A42:E42"/>
  </mergeCells>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726A-BA93-49AE-9635-8BDDC06907C3}">
  <dimension ref="A1"/>
  <sheetViews>
    <sheetView workbookViewId="0">
      <selection activeCell="G6" sqref="G6"/>
    </sheetView>
  </sheetViews>
  <sheetFormatPr defaultRowHeight="12.75"/>
  <cols>
    <col min="1" max="16384" width="9.140625" style="9"/>
  </cols>
  <sheetData/>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547D6-0E98-4C28-8B51-4E41884A7BE1}">
  <dimension ref="A1"/>
  <sheetViews>
    <sheetView topLeftCell="I10" workbookViewId="0">
      <selection activeCell="AD43" sqref="AD43"/>
    </sheetView>
  </sheetViews>
  <sheetFormatPr defaultRowHeight="12.75"/>
  <cols>
    <col min="1" max="16384" width="9.140625" style="9"/>
  </cols>
  <sheetData/>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F593A-D2D5-4AC9-8D35-657F3D5730EC}">
  <dimension ref="B1:E10"/>
  <sheetViews>
    <sheetView showGridLines="0" workbookViewId="0">
      <selection activeCell="A6" sqref="A6:E6"/>
    </sheetView>
  </sheetViews>
  <sheetFormatPr defaultColWidth="9" defaultRowHeight="12.75"/>
  <cols>
    <col min="1" max="1" width="1.140625" customWidth="1"/>
    <col min="2" max="2" width="64.42578125" customWidth="1"/>
    <col min="3" max="3" width="1.5703125" customWidth="1"/>
    <col min="4" max="4" width="5.5703125" customWidth="1"/>
    <col min="5" max="5" width="16" customWidth="1"/>
  </cols>
  <sheetData>
    <row r="1" spans="2:5" ht="25.5">
      <c r="B1" s="1" t="s">
        <v>889</v>
      </c>
      <c r="C1" s="1"/>
      <c r="D1" s="2"/>
      <c r="E1" s="2"/>
    </row>
    <row r="2" spans="2:5">
      <c r="B2" s="1" t="s">
        <v>890</v>
      </c>
      <c r="C2" s="1"/>
      <c r="D2" s="2"/>
      <c r="E2" s="2"/>
    </row>
    <row r="3" spans="2:5">
      <c r="B3" s="3"/>
      <c r="C3" s="3"/>
      <c r="D3" s="4"/>
      <c r="E3" s="4"/>
    </row>
    <row r="4" spans="2:5" ht="38.25">
      <c r="B4" s="3" t="s">
        <v>891</v>
      </c>
      <c r="C4" s="3"/>
      <c r="D4" s="4"/>
      <c r="E4" s="4"/>
    </row>
    <row r="5" spans="2:5">
      <c r="B5" s="3"/>
      <c r="C5" s="3"/>
      <c r="D5" s="4"/>
      <c r="E5" s="4"/>
    </row>
    <row r="6" spans="2:5" ht="25.5">
      <c r="B6" s="1" t="s">
        <v>892</v>
      </c>
      <c r="C6" s="1"/>
      <c r="D6" s="2"/>
      <c r="E6" s="2" t="s">
        <v>893</v>
      </c>
    </row>
    <row r="7" spans="2:5">
      <c r="B7" s="3"/>
      <c r="C7" s="3"/>
      <c r="D7" s="4"/>
      <c r="E7" s="4"/>
    </row>
    <row r="8" spans="2:5" ht="38.25">
      <c r="B8" s="5" t="s">
        <v>894</v>
      </c>
      <c r="C8" s="6"/>
      <c r="D8" s="7"/>
      <c r="E8" s="8">
        <v>156</v>
      </c>
    </row>
    <row r="9" spans="2:5">
      <c r="B9" s="3"/>
      <c r="C9" s="3"/>
      <c r="D9" s="4"/>
      <c r="E9" s="4"/>
    </row>
    <row r="10" spans="2:5">
      <c r="B10" s="3"/>
      <c r="C10" s="3"/>
      <c r="D10" s="4"/>
      <c r="E10" s="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2580B-FFE9-45CA-873F-60A5552A449C}">
  <sheetPr>
    <tabColor rgb="FFFFC000"/>
  </sheetPr>
  <dimension ref="A1:IH28"/>
  <sheetViews>
    <sheetView zoomScale="150" workbookViewId="0">
      <pane xSplit="5" ySplit="3" topLeftCell="H5" activePane="bottomRight" state="frozen"/>
      <selection pane="topRight"/>
      <selection pane="bottomLeft"/>
      <selection pane="bottomRight" activeCell="D25" sqref="D25:E25"/>
    </sheetView>
  </sheetViews>
  <sheetFormatPr defaultColWidth="9" defaultRowHeight="18.75"/>
  <cols>
    <col min="1" max="1" width="20" style="367" customWidth="1"/>
    <col min="2" max="2" width="44.42578125" style="17" customWidth="1"/>
    <col min="3" max="3" width="32.5703125" style="17" customWidth="1"/>
    <col min="4" max="4" width="15.42578125" style="368" customWidth="1"/>
    <col min="5" max="5" width="14.140625" style="368" customWidth="1"/>
    <col min="6" max="6" width="20" style="17" customWidth="1"/>
    <col min="7" max="16384" width="9" style="17"/>
  </cols>
  <sheetData>
    <row r="1" spans="1:242" s="300" customFormat="1" ht="75" customHeight="1">
      <c r="A1" s="24"/>
      <c r="B1" s="302" t="s">
        <v>0</v>
      </c>
      <c r="C1" s="414" t="s">
        <v>14</v>
      </c>
      <c r="D1" s="415"/>
      <c r="E1" s="415"/>
    </row>
    <row r="2" spans="1:242" s="11" customFormat="1">
      <c r="A2" s="23"/>
      <c r="B2" s="23"/>
      <c r="C2" s="23"/>
      <c r="D2" s="416" t="s">
        <v>15</v>
      </c>
      <c r="E2" s="416"/>
    </row>
    <row r="3" spans="1:242" s="12" customFormat="1" ht="18" customHeight="1">
      <c r="A3" s="369" t="s">
        <v>16</v>
      </c>
      <c r="B3" s="304" t="s">
        <v>17</v>
      </c>
      <c r="C3" s="305" t="s">
        <v>3</v>
      </c>
      <c r="D3" s="303" t="s">
        <v>18</v>
      </c>
      <c r="E3" s="370" t="s">
        <v>19</v>
      </c>
      <c r="F3" s="37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row>
    <row r="4" spans="1:242" s="11" customFormat="1" ht="24.95" customHeight="1">
      <c r="A4" s="417" t="s">
        <v>20</v>
      </c>
      <c r="B4" s="418"/>
      <c r="C4" s="418"/>
      <c r="D4" s="372"/>
      <c r="E4" s="373"/>
      <c r="F4" s="371"/>
    </row>
    <row r="5" spans="1:242" ht="157.5">
      <c r="A5" s="374" t="s">
        <v>21</v>
      </c>
      <c r="B5" s="375" t="s">
        <v>22</v>
      </c>
      <c r="C5" s="376"/>
      <c r="D5" s="377">
        <f>E5/1.18</f>
        <v>93220.338983050853</v>
      </c>
      <c r="E5" s="378">
        <v>110000</v>
      </c>
      <c r="F5" s="377" t="s">
        <v>23</v>
      </c>
    </row>
    <row r="6" spans="1:242" ht="123" customHeight="1">
      <c r="A6" s="374" t="s">
        <v>24</v>
      </c>
      <c r="B6" s="375" t="s">
        <v>25</v>
      </c>
      <c r="C6" s="376"/>
      <c r="D6" s="377">
        <f>E6/1.18</f>
        <v>127118.64406779662</v>
      </c>
      <c r="E6" s="378">
        <v>150000</v>
      </c>
      <c r="F6" s="371"/>
    </row>
    <row r="7" spans="1:242" ht="135.94999999999999" customHeight="1">
      <c r="A7" s="374" t="s">
        <v>26</v>
      </c>
      <c r="B7" s="375" t="s">
        <v>27</v>
      </c>
      <c r="C7" s="376"/>
      <c r="D7" s="377">
        <f>E7/1.18</f>
        <v>131355.93220338985</v>
      </c>
      <c r="E7" s="378">
        <v>155000</v>
      </c>
      <c r="F7" s="371"/>
    </row>
    <row r="8" spans="1:242" ht="152.1" customHeight="1">
      <c r="A8" s="374" t="s">
        <v>28</v>
      </c>
      <c r="B8" s="379" t="s">
        <v>29</v>
      </c>
      <c r="C8" s="380"/>
      <c r="D8" s="377">
        <f>E8/1.18</f>
        <v>131355.93220338985</v>
      </c>
      <c r="E8" s="378">
        <v>155000</v>
      </c>
      <c r="F8" s="377" t="s">
        <v>23</v>
      </c>
    </row>
    <row r="9" spans="1:242" ht="197.1" customHeight="1">
      <c r="A9" s="374" t="s">
        <v>30</v>
      </c>
      <c r="B9" s="381" t="s">
        <v>31</v>
      </c>
      <c r="C9"/>
      <c r="D9" s="377" t="s">
        <v>32</v>
      </c>
      <c r="E9" s="378" t="s">
        <v>33</v>
      </c>
      <c r="F9" s="377" t="s">
        <v>23</v>
      </c>
    </row>
    <row r="10" spans="1:242" ht="152.1" customHeight="1">
      <c r="A10" s="374" t="s">
        <v>34</v>
      </c>
      <c r="B10" s="382" t="s">
        <v>35</v>
      </c>
      <c r="C10" s="383"/>
      <c r="D10" s="377" t="s">
        <v>32</v>
      </c>
      <c r="E10" s="378" t="s">
        <v>33</v>
      </c>
      <c r="F10" s="377" t="s">
        <v>23</v>
      </c>
    </row>
    <row r="11" spans="1:242">
      <c r="A11" s="417" t="s">
        <v>36</v>
      </c>
      <c r="B11" s="418"/>
      <c r="C11" s="418"/>
      <c r="D11" s="372"/>
      <c r="E11" s="384"/>
      <c r="F11" s="385"/>
    </row>
    <row r="12" spans="1:242" s="11" customFormat="1" ht="159" customHeight="1">
      <c r="A12" s="374" t="s">
        <v>37</v>
      </c>
      <c r="B12" s="379" t="s">
        <v>38</v>
      </c>
      <c r="C12" s="9"/>
      <c r="D12" s="377">
        <f>E12/1.18</f>
        <v>203389.83050847458</v>
      </c>
      <c r="E12" s="386">
        <v>240000</v>
      </c>
      <c r="F12" s="377" t="s">
        <v>23</v>
      </c>
    </row>
    <row r="13" spans="1:242" s="11" customFormat="1" ht="138" customHeight="1">
      <c r="A13" s="374" t="s">
        <v>39</v>
      </c>
      <c r="B13" s="379" t="s">
        <v>40</v>
      </c>
      <c r="C13" s="387"/>
      <c r="D13" s="377">
        <f>E13/1.18</f>
        <v>207627.11864406781</v>
      </c>
      <c r="E13" s="386">
        <v>245000</v>
      </c>
      <c r="F13" s="377" t="s">
        <v>23</v>
      </c>
    </row>
    <row r="14" spans="1:242" ht="123.75">
      <c r="A14" s="374" t="s">
        <v>41</v>
      </c>
      <c r="B14" s="379" t="s">
        <v>42</v>
      </c>
      <c r="C14" s="380"/>
      <c r="D14" s="377">
        <f>E14/1.18</f>
        <v>593220.3389830509</v>
      </c>
      <c r="E14" s="378">
        <v>700000</v>
      </c>
      <c r="F14" s="385"/>
    </row>
    <row r="15" spans="1:242">
      <c r="A15" s="417" t="s">
        <v>43</v>
      </c>
      <c r="B15" s="418"/>
      <c r="C15" s="418"/>
      <c r="D15" s="372"/>
      <c r="E15" s="384"/>
      <c r="F15" s="385"/>
    </row>
    <row r="16" spans="1:242" s="11" customFormat="1" ht="101.25">
      <c r="A16" s="374" t="s">
        <v>44</v>
      </c>
      <c r="B16" s="379" t="s">
        <v>45</v>
      </c>
      <c r="C16" s="380"/>
      <c r="D16" s="377">
        <f>E16/1.18</f>
        <v>101694.91525423729</v>
      </c>
      <c r="E16" s="378">
        <v>120000</v>
      </c>
      <c r="F16" s="385"/>
    </row>
    <row r="17" spans="1:11" customFormat="1" ht="138" customHeight="1">
      <c r="A17" s="374" t="s">
        <v>46</v>
      </c>
      <c r="B17" s="379" t="s">
        <v>47</v>
      </c>
      <c r="C17" s="380"/>
      <c r="D17" s="377" t="s">
        <v>32</v>
      </c>
      <c r="E17" s="378" t="s">
        <v>33</v>
      </c>
      <c r="F17" s="377" t="s">
        <v>23</v>
      </c>
    </row>
    <row r="18" spans="1:11" ht="141" customHeight="1">
      <c r="A18" s="388" t="s">
        <v>48</v>
      </c>
      <c r="B18" s="389" t="s">
        <v>49</v>
      </c>
      <c r="C18" s="390"/>
      <c r="D18" s="391">
        <f>E18/1.18</f>
        <v>211864.40677966102</v>
      </c>
      <c r="E18" s="391">
        <v>250000</v>
      </c>
      <c r="F18" s="385"/>
    </row>
    <row r="19" spans="1:11">
      <c r="A19" s="417" t="s">
        <v>50</v>
      </c>
      <c r="B19" s="418"/>
      <c r="C19" s="418"/>
      <c r="D19" s="392"/>
      <c r="E19" s="393"/>
      <c r="F19" s="385"/>
    </row>
    <row r="20" spans="1:11" ht="104.1" customHeight="1">
      <c r="A20" s="388" t="s">
        <v>51</v>
      </c>
      <c r="B20" s="389" t="s">
        <v>52</v>
      </c>
      <c r="C20" s="390"/>
      <c r="D20" s="391">
        <f t="shared" ref="D20:D25" si="0">E20/1.18</f>
        <v>127118.64406779662</v>
      </c>
      <c r="E20" s="391">
        <v>150000</v>
      </c>
      <c r="F20" s="371"/>
    </row>
    <row r="21" spans="1:11" ht="198.75" customHeight="1">
      <c r="A21" s="388" t="s">
        <v>53</v>
      </c>
      <c r="B21" s="394" t="s">
        <v>54</v>
      </c>
      <c r="C21" s="390"/>
      <c r="D21" s="391">
        <f t="shared" si="0"/>
        <v>182203.38983050847</v>
      </c>
      <c r="E21" s="391">
        <v>215000</v>
      </c>
      <c r="F21" s="371"/>
    </row>
    <row r="22" spans="1:11" ht="63" customHeight="1">
      <c r="A22" s="374" t="s">
        <v>55</v>
      </c>
      <c r="B22" s="379" t="s">
        <v>56</v>
      </c>
      <c r="C22" s="395"/>
      <c r="D22" s="377">
        <f t="shared" si="0"/>
        <v>550847.45762711868</v>
      </c>
      <c r="E22" s="378">
        <v>650000</v>
      </c>
      <c r="F22" s="371"/>
    </row>
    <row r="23" spans="1:11" ht="146.25">
      <c r="A23" s="388" t="s">
        <v>57</v>
      </c>
      <c r="B23" s="389" t="s">
        <v>58</v>
      </c>
      <c r="C23" s="396"/>
      <c r="D23" s="391">
        <f t="shared" si="0"/>
        <v>254237.28813559323</v>
      </c>
      <c r="E23" s="391">
        <v>300000</v>
      </c>
      <c r="F23" s="377" t="s">
        <v>23</v>
      </c>
    </row>
    <row r="24" spans="1:11" ht="144" customHeight="1">
      <c r="A24" s="388" t="s">
        <v>59</v>
      </c>
      <c r="B24" s="389" t="s">
        <v>60</v>
      </c>
      <c r="C24" s="390"/>
      <c r="D24" s="391">
        <f t="shared" si="0"/>
        <v>63559.322033898308</v>
      </c>
      <c r="E24" s="391">
        <v>75000</v>
      </c>
      <c r="F24" s="377" t="s">
        <v>23</v>
      </c>
      <c r="G24"/>
      <c r="I24"/>
      <c r="K24"/>
    </row>
    <row r="25" spans="1:11" ht="128.1" customHeight="1">
      <c r="A25" s="388" t="s">
        <v>61</v>
      </c>
      <c r="B25" s="389" t="s">
        <v>62</v>
      </c>
      <c r="C25" s="397"/>
      <c r="D25" s="391">
        <f t="shared" si="0"/>
        <v>80508.474576271197</v>
      </c>
      <c r="E25" s="391">
        <v>95000</v>
      </c>
      <c r="F25" s="377" t="s">
        <v>23</v>
      </c>
      <c r="I25"/>
      <c r="K25"/>
    </row>
    <row r="26" spans="1:11" ht="104.1" customHeight="1">
      <c r="A26" s="407" t="s">
        <v>13</v>
      </c>
      <c r="B26" s="408"/>
      <c r="C26" s="409"/>
      <c r="D26" s="408"/>
      <c r="E26" s="410"/>
    </row>
    <row r="28" spans="1:11" ht="21">
      <c r="A28" s="407"/>
      <c r="B28" s="408"/>
      <c r="C28" s="408"/>
      <c r="D28" s="408"/>
      <c r="E28" s="410"/>
    </row>
  </sheetData>
  <mergeCells count="8">
    <mergeCell ref="A26:E26"/>
    <mergeCell ref="A28:E28"/>
    <mergeCell ref="C1:E1"/>
    <mergeCell ref="D2:E2"/>
    <mergeCell ref="A4:C4"/>
    <mergeCell ref="A11:C11"/>
    <mergeCell ref="A15:C15"/>
    <mergeCell ref="A19:C19"/>
  </mergeCells>
  <pageMargins left="0.25" right="0.25" top="0.75" bottom="0.75" header="0.2986111111111111" footer="0.2986111111111111"/>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97089-D8C6-4F57-952C-D97858E53459}">
  <sheetPr>
    <tabColor rgb="FFFFC000"/>
  </sheetPr>
  <dimension ref="A1:H49"/>
  <sheetViews>
    <sheetView workbookViewId="0">
      <pane xSplit="5" ySplit="3" topLeftCell="F21" activePane="bottomRight" state="frozen"/>
      <selection pane="topRight"/>
      <selection pane="bottomLeft"/>
      <selection pane="bottomRight" activeCell="B21" sqref="B21"/>
    </sheetView>
  </sheetViews>
  <sheetFormatPr defaultColWidth="10.28515625" defaultRowHeight="15"/>
  <cols>
    <col min="1" max="1" width="22.7109375" style="299" customWidth="1"/>
    <col min="2" max="2" width="70.42578125" style="300" customWidth="1"/>
    <col min="3" max="3" width="31.5703125" style="300" customWidth="1"/>
    <col min="4" max="4" width="20.5703125" style="301" hidden="1" customWidth="1"/>
    <col min="5" max="5" width="20.28515625" style="338" customWidth="1"/>
    <col min="6" max="7" width="10.28515625" style="300"/>
    <col min="8" max="8" width="29.28515625" style="300" customWidth="1"/>
    <col min="9" max="16384" width="10.28515625" style="300"/>
  </cols>
  <sheetData>
    <row r="1" spans="1:7" ht="20.25" customHeight="1">
      <c r="A1" s="400"/>
      <c r="B1" s="401"/>
      <c r="C1" s="401"/>
      <c r="D1" s="402"/>
      <c r="E1" s="402"/>
    </row>
    <row r="2" spans="1:7" ht="78" customHeight="1">
      <c r="A2" s="27"/>
      <c r="B2" s="302" t="s">
        <v>0</v>
      </c>
      <c r="C2" s="26"/>
      <c r="D2" s="27"/>
      <c r="E2" s="339"/>
    </row>
    <row r="3" spans="1:7" ht="18" customHeight="1">
      <c r="A3" s="303" t="s">
        <v>1</v>
      </c>
      <c r="B3" s="304" t="s">
        <v>2</v>
      </c>
      <c r="C3" s="305" t="s">
        <v>3</v>
      </c>
      <c r="D3" s="303" t="s">
        <v>4</v>
      </c>
      <c r="E3" s="340" t="s">
        <v>5</v>
      </c>
    </row>
    <row r="4" spans="1:7" ht="18.75">
      <c r="A4" s="419" t="s">
        <v>63</v>
      </c>
      <c r="B4" s="420"/>
      <c r="C4" s="420"/>
      <c r="D4" s="421"/>
      <c r="E4" s="422"/>
    </row>
    <row r="5" spans="1:7" ht="93.95" customHeight="1">
      <c r="A5" s="341" t="s">
        <v>64</v>
      </c>
      <c r="B5" s="342" t="s">
        <v>65</v>
      </c>
      <c r="C5" s="308"/>
      <c r="D5" s="313">
        <v>59322.03</v>
      </c>
      <c r="E5" s="343" t="s">
        <v>66</v>
      </c>
    </row>
    <row r="6" spans="1:7" ht="93.95" customHeight="1">
      <c r="A6" s="341" t="s">
        <v>67</v>
      </c>
      <c r="B6" s="344" t="s">
        <v>68</v>
      </c>
      <c r="C6" s="308"/>
      <c r="D6" s="313">
        <v>338983.05084745766</v>
      </c>
      <c r="E6" s="343" t="s">
        <v>66</v>
      </c>
    </row>
    <row r="7" spans="1:7" ht="93.95" customHeight="1">
      <c r="A7" s="341" t="s">
        <v>69</v>
      </c>
      <c r="B7" s="342" t="s">
        <v>70</v>
      </c>
      <c r="C7" s="308"/>
      <c r="D7" s="313">
        <f t="shared" ref="D7:D13" si="0">E7/1.18</f>
        <v>266949.15254237287</v>
      </c>
      <c r="E7" s="345">
        <v>315000</v>
      </c>
    </row>
    <row r="8" spans="1:7" ht="18.75">
      <c r="A8" s="419" t="s">
        <v>71</v>
      </c>
      <c r="B8" s="420"/>
      <c r="C8" s="420"/>
      <c r="D8" s="421"/>
      <c r="E8" s="422"/>
    </row>
    <row r="9" spans="1:7" ht="127.5">
      <c r="A9" s="341" t="s">
        <v>72</v>
      </c>
      <c r="B9" s="342" t="s">
        <v>73</v>
      </c>
      <c r="C9" s="308"/>
      <c r="D9" s="313">
        <v>88983.05</v>
      </c>
      <c r="E9" s="346" t="s">
        <v>66</v>
      </c>
    </row>
    <row r="10" spans="1:7" ht="127.5">
      <c r="A10" s="341" t="s">
        <v>74</v>
      </c>
      <c r="B10" s="347" t="s">
        <v>75</v>
      </c>
      <c r="C10" s="308"/>
      <c r="D10" s="313">
        <f t="shared" si="0"/>
        <v>88983.050847457635</v>
      </c>
      <c r="E10" s="345">
        <v>105000</v>
      </c>
    </row>
    <row r="11" spans="1:7" ht="127.5">
      <c r="A11" s="348" t="s">
        <v>76</v>
      </c>
      <c r="B11" s="349" t="s">
        <v>77</v>
      </c>
      <c r="C11" s="312"/>
      <c r="D11" s="309">
        <v>131355.93220338985</v>
      </c>
      <c r="E11" s="350" t="s">
        <v>66</v>
      </c>
    </row>
    <row r="12" spans="1:7" ht="81" customHeight="1">
      <c r="A12" s="341" t="s">
        <v>78</v>
      </c>
      <c r="B12" s="351" t="s">
        <v>79</v>
      </c>
      <c r="C12"/>
      <c r="D12" s="309">
        <f t="shared" si="0"/>
        <v>322033.89830508479</v>
      </c>
      <c r="E12" s="345">
        <v>380000</v>
      </c>
      <c r="G12"/>
    </row>
    <row r="13" spans="1:7" ht="87" customHeight="1">
      <c r="A13" s="341" t="s">
        <v>80</v>
      </c>
      <c r="B13" s="351" t="s">
        <v>81</v>
      </c>
      <c r="C13"/>
      <c r="D13" s="309">
        <f t="shared" si="0"/>
        <v>415254.23728813563</v>
      </c>
      <c r="E13" s="345">
        <v>490000</v>
      </c>
      <c r="G13" s="9"/>
    </row>
    <row r="14" spans="1:7" ht="18.75">
      <c r="A14" s="419" t="s">
        <v>82</v>
      </c>
      <c r="B14" s="420"/>
      <c r="C14" s="420"/>
      <c r="D14" s="421"/>
      <c r="E14" s="422"/>
    </row>
    <row r="15" spans="1:7" ht="102">
      <c r="A15" s="341" t="s">
        <v>83</v>
      </c>
      <c r="B15" s="342" t="s">
        <v>84</v>
      </c>
      <c r="C15" s="308"/>
      <c r="D15" s="313">
        <f>E15/1.18</f>
        <v>59322.03389830509</v>
      </c>
      <c r="E15" s="352">
        <v>70000</v>
      </c>
    </row>
    <row r="16" spans="1:7" ht="122.1" customHeight="1">
      <c r="A16" s="341" t="s">
        <v>85</v>
      </c>
      <c r="B16" s="347" t="s">
        <v>86</v>
      </c>
      <c r="C16" s="308"/>
      <c r="D16" s="313">
        <v>101694.92</v>
      </c>
      <c r="E16" s="353" t="s">
        <v>66</v>
      </c>
    </row>
    <row r="17" spans="1:8" ht="127.5">
      <c r="A17" s="348" t="s">
        <v>87</v>
      </c>
      <c r="B17" s="349" t="s">
        <v>88</v>
      </c>
      <c r="C17" s="312"/>
      <c r="D17" s="313">
        <v>122881.3559322034</v>
      </c>
      <c r="E17" s="353" t="s">
        <v>66</v>
      </c>
    </row>
    <row r="18" spans="1:8" s="337" customFormat="1" ht="18.75">
      <c r="A18" s="419" t="s">
        <v>89</v>
      </c>
      <c r="B18" s="420"/>
      <c r="C18" s="420"/>
      <c r="D18" s="421"/>
      <c r="E18" s="422"/>
      <c r="F18" s="300"/>
      <c r="G18" s="9"/>
      <c r="H18" s="300"/>
    </row>
    <row r="19" spans="1:8" ht="108">
      <c r="A19" s="354" t="s">
        <v>90</v>
      </c>
      <c r="B19" s="355" t="s">
        <v>91</v>
      </c>
      <c r="C19" s="318"/>
      <c r="D19" s="309">
        <v>224576.27</v>
      </c>
      <c r="E19" s="353" t="s">
        <v>66</v>
      </c>
      <c r="G19" s="9"/>
    </row>
    <row r="20" spans="1:8" s="337" customFormat="1" ht="18.75">
      <c r="A20" s="419" t="s">
        <v>92</v>
      </c>
      <c r="B20" s="420"/>
      <c r="C20" s="420"/>
      <c r="D20" s="421"/>
      <c r="E20" s="422"/>
      <c r="F20" s="300"/>
      <c r="G20" s="9"/>
      <c r="H20" s="300"/>
    </row>
    <row r="21" spans="1:8" ht="84">
      <c r="A21" s="354" t="s">
        <v>93</v>
      </c>
      <c r="B21" s="355" t="s">
        <v>94</v>
      </c>
      <c r="C21"/>
      <c r="D21" s="309">
        <v>292372.88</v>
      </c>
      <c r="E21" s="353" t="s">
        <v>66</v>
      </c>
    </row>
    <row r="22" spans="1:8" ht="84">
      <c r="A22" s="354" t="s">
        <v>95</v>
      </c>
      <c r="B22" s="355" t="s">
        <v>96</v>
      </c>
      <c r="C22" s="318"/>
      <c r="D22" s="309">
        <f>E22/1.18</f>
        <v>847457.62711864407</v>
      </c>
      <c r="E22" s="345">
        <v>1000000</v>
      </c>
      <c r="G22"/>
    </row>
    <row r="23" spans="1:8" ht="84">
      <c r="A23" s="354" t="s">
        <v>97</v>
      </c>
      <c r="B23" s="355" t="s">
        <v>98</v>
      </c>
      <c r="C23" s="318"/>
      <c r="D23" s="309">
        <f t="shared" ref="D23:D28" si="1">E23/1.18</f>
        <v>940677.96610169497</v>
      </c>
      <c r="E23" s="345">
        <v>1110000</v>
      </c>
      <c r="G23"/>
    </row>
    <row r="24" spans="1:8" s="337" customFormat="1" ht="18.75">
      <c r="A24" s="419" t="s">
        <v>99</v>
      </c>
      <c r="B24" s="420"/>
      <c r="C24" s="420"/>
      <c r="D24" s="421"/>
      <c r="E24" s="422"/>
      <c r="F24" s="300"/>
      <c r="G24" s="9"/>
      <c r="H24" s="300"/>
    </row>
    <row r="25" spans="1:8" ht="60">
      <c r="A25" s="354" t="s">
        <v>100</v>
      </c>
      <c r="B25" s="356" t="s">
        <v>101</v>
      </c>
      <c r="C25"/>
      <c r="D25" s="309">
        <f t="shared" si="1"/>
        <v>262711.8644067797</v>
      </c>
      <c r="E25" s="352">
        <v>310000</v>
      </c>
    </row>
    <row r="26" spans="1:8" s="337" customFormat="1" ht="18.75">
      <c r="A26" s="419" t="s">
        <v>102</v>
      </c>
      <c r="B26" s="420"/>
      <c r="C26" s="420"/>
      <c r="D26" s="421"/>
      <c r="E26" s="422"/>
      <c r="F26" s="300"/>
      <c r="G26" s="9"/>
      <c r="H26" s="300"/>
    </row>
    <row r="27" spans="1:8" ht="72">
      <c r="A27" s="354" t="s">
        <v>103</v>
      </c>
      <c r="B27" s="356" t="s">
        <v>104</v>
      </c>
      <c r="C27" s="318"/>
      <c r="D27" s="309">
        <f t="shared" si="1"/>
        <v>21186.440677966104</v>
      </c>
      <c r="E27" s="345">
        <v>25000</v>
      </c>
      <c r="G27" s="9"/>
    </row>
    <row r="28" spans="1:8" ht="72">
      <c r="A28" s="354" t="s">
        <v>105</v>
      </c>
      <c r="B28" s="356" t="s">
        <v>106</v>
      </c>
      <c r="C28" s="318"/>
      <c r="D28" s="309">
        <f t="shared" si="1"/>
        <v>42372.881355932208</v>
      </c>
      <c r="E28" s="345">
        <v>50000</v>
      </c>
      <c r="G28"/>
    </row>
    <row r="29" spans="1:8" s="337" customFormat="1" ht="18.75">
      <c r="A29" s="419" t="s">
        <v>107</v>
      </c>
      <c r="B29" s="420"/>
      <c r="C29" s="420"/>
      <c r="D29" s="421"/>
      <c r="E29" s="422"/>
      <c r="F29" s="300"/>
      <c r="G29" s="9"/>
      <c r="H29" s="300"/>
    </row>
    <row r="30" spans="1:8" ht="96.95" customHeight="1">
      <c r="A30" s="357" t="s">
        <v>108</v>
      </c>
      <c r="B30" s="358" t="s">
        <v>109</v>
      </c>
      <c r="C30"/>
      <c r="D30" s="309">
        <f>E30/1.18</f>
        <v>211864.40677966102</v>
      </c>
      <c r="E30" s="345">
        <v>250000</v>
      </c>
    </row>
    <row r="31" spans="1:8" ht="132">
      <c r="A31" s="354" t="s">
        <v>110</v>
      </c>
      <c r="B31" s="356" t="s">
        <v>111</v>
      </c>
      <c r="C31" s="318"/>
      <c r="D31" s="309">
        <f>E31/1.18</f>
        <v>1016949.1525423729</v>
      </c>
      <c r="E31" s="345">
        <v>1200000</v>
      </c>
      <c r="G31"/>
    </row>
    <row r="32" spans="1:8" ht="108" customHeight="1">
      <c r="A32" s="359" t="s">
        <v>112</v>
      </c>
      <c r="B32" s="360" t="s">
        <v>113</v>
      </c>
      <c r="C32"/>
      <c r="D32" s="309">
        <f>E32/1.18</f>
        <v>84745.762711864416</v>
      </c>
      <c r="E32" s="345">
        <v>100000</v>
      </c>
      <c r="G32"/>
    </row>
    <row r="33" spans="1:8" ht="123" customHeight="1">
      <c r="A33" s="361" t="s">
        <v>114</v>
      </c>
      <c r="B33" s="362" t="s">
        <v>115</v>
      </c>
      <c r="C33" s="363"/>
      <c r="D33" s="336">
        <f>E33/1.18</f>
        <v>84745.762711864416</v>
      </c>
      <c r="E33" s="352">
        <v>100000</v>
      </c>
      <c r="G33"/>
    </row>
    <row r="34" spans="1:8" s="337" customFormat="1" ht="18.75">
      <c r="A34" s="419" t="s">
        <v>116</v>
      </c>
      <c r="B34" s="420"/>
      <c r="C34" s="420"/>
      <c r="D34" s="421"/>
      <c r="E34" s="422"/>
      <c r="F34" s="300"/>
      <c r="G34" s="9"/>
      <c r="H34" s="300"/>
    </row>
    <row r="35" spans="1:8" ht="96.95" customHeight="1">
      <c r="A35" s="354" t="s">
        <v>117</v>
      </c>
      <c r="B35" s="356" t="s">
        <v>118</v>
      </c>
      <c r="C35"/>
      <c r="D35" s="309">
        <f>E35/1.18</f>
        <v>135593.22033898305</v>
      </c>
      <c r="E35" s="345">
        <v>160000</v>
      </c>
    </row>
    <row r="36" spans="1:8" s="337" customFormat="1" ht="18.75">
      <c r="A36" s="419" t="s">
        <v>119</v>
      </c>
      <c r="B36" s="420"/>
      <c r="C36" s="420"/>
      <c r="D36" s="421"/>
      <c r="E36" s="422"/>
      <c r="F36" s="300"/>
      <c r="G36" s="9"/>
      <c r="H36" s="300"/>
    </row>
    <row r="37" spans="1:8" ht="128.25" customHeight="1">
      <c r="A37" s="354" t="s">
        <v>120</v>
      </c>
      <c r="B37" s="356" t="s">
        <v>121</v>
      </c>
      <c r="C37"/>
      <c r="D37" s="309">
        <f>E37/1.18</f>
        <v>220338.98305084746</v>
      </c>
      <c r="E37" s="345">
        <v>260000</v>
      </c>
    </row>
    <row r="38" spans="1:8" s="337" customFormat="1" ht="18.75">
      <c r="A38" s="419" t="s">
        <v>122</v>
      </c>
      <c r="B38" s="420"/>
      <c r="C38" s="420"/>
      <c r="D38" s="421"/>
      <c r="E38" s="422"/>
      <c r="F38" s="300"/>
      <c r="G38" s="9"/>
      <c r="H38" s="300"/>
    </row>
    <row r="39" spans="1:8" ht="102.95" customHeight="1">
      <c r="A39" s="361" t="s">
        <v>123</v>
      </c>
      <c r="B39" s="364" t="s">
        <v>124</v>
      </c>
      <c r="C39" s="363"/>
      <c r="D39" s="336">
        <v>29661.016949152545</v>
      </c>
      <c r="E39" s="365" t="s">
        <v>66</v>
      </c>
      <c r="G39"/>
    </row>
    <row r="40" spans="1:8" ht="102.95" customHeight="1">
      <c r="A40" s="361" t="s">
        <v>125</v>
      </c>
      <c r="B40" s="362" t="s">
        <v>126</v>
      </c>
      <c r="C40" s="363"/>
      <c r="D40" s="336">
        <v>101694.91525423729</v>
      </c>
      <c r="E40" s="365" t="s">
        <v>66</v>
      </c>
      <c r="G40"/>
    </row>
    <row r="41" spans="1:8" s="337" customFormat="1" ht="18.75">
      <c r="A41" s="419" t="s">
        <v>127</v>
      </c>
      <c r="B41" s="420"/>
      <c r="C41" s="420"/>
      <c r="D41" s="421"/>
      <c r="E41" s="422"/>
      <c r="F41" s="300"/>
      <c r="G41" s="9"/>
      <c r="H41" s="300"/>
    </row>
    <row r="42" spans="1:8" ht="81" customHeight="1">
      <c r="A42" s="357" t="s">
        <v>128</v>
      </c>
      <c r="B42" s="356" t="s">
        <v>129</v>
      </c>
      <c r="C42"/>
      <c r="D42" s="309">
        <f>E42/1.18</f>
        <v>135593.22033898305</v>
      </c>
      <c r="E42" s="345">
        <v>160000</v>
      </c>
    </row>
    <row r="43" spans="1:8" ht="72">
      <c r="A43" s="357" t="s">
        <v>130</v>
      </c>
      <c r="B43" s="356" t="s">
        <v>131</v>
      </c>
      <c r="C43" s="318"/>
      <c r="D43" s="309">
        <f>E43/1.18</f>
        <v>76271.186440677964</v>
      </c>
      <c r="E43" s="345">
        <v>90000</v>
      </c>
      <c r="G43"/>
    </row>
    <row r="44" spans="1:8" ht="102.95" customHeight="1">
      <c r="A44" s="361" t="s">
        <v>132</v>
      </c>
      <c r="B44" s="362" t="s">
        <v>133</v>
      </c>
      <c r="C44" s="363"/>
      <c r="D44" s="336">
        <f>E44/1.18</f>
        <v>135593.22033898305</v>
      </c>
      <c r="E44" s="345">
        <v>160000</v>
      </c>
      <c r="G44"/>
    </row>
    <row r="45" spans="1:8" ht="18.75">
      <c r="A45" s="419" t="s">
        <v>134</v>
      </c>
      <c r="B45" s="420"/>
      <c r="C45" s="420"/>
      <c r="D45" s="421"/>
      <c r="E45" s="422"/>
    </row>
    <row r="46" spans="1:8" ht="102.95" customHeight="1">
      <c r="A46" s="361" t="s">
        <v>135</v>
      </c>
      <c r="B46" s="366" t="s">
        <v>136</v>
      </c>
      <c r="C46" s="363"/>
      <c r="D46" s="336">
        <f>E46/1.18</f>
        <v>296610.16949152545</v>
      </c>
      <c r="E46" s="345">
        <v>350000</v>
      </c>
      <c r="G46"/>
    </row>
    <row r="47" spans="1:8" ht="18.75">
      <c r="A47" s="419" t="s">
        <v>137</v>
      </c>
      <c r="B47" s="420"/>
      <c r="C47" s="420"/>
      <c r="D47" s="421"/>
      <c r="E47" s="422"/>
    </row>
    <row r="48" spans="1:8" ht="138.75" customHeight="1">
      <c r="A48" s="361" t="s">
        <v>138</v>
      </c>
      <c r="B48" s="362" t="s">
        <v>139</v>
      </c>
      <c r="C48" s="363"/>
      <c r="D48" s="336">
        <f>E48/1.18</f>
        <v>224576.27118644069</v>
      </c>
      <c r="E48" s="352">
        <v>265000</v>
      </c>
      <c r="G48"/>
    </row>
    <row r="49" spans="1:5" s="17" customFormat="1" ht="104.1" customHeight="1">
      <c r="A49" s="407" t="s">
        <v>13</v>
      </c>
      <c r="B49" s="408"/>
      <c r="C49" s="409"/>
      <c r="D49" s="408"/>
      <c r="E49" s="410"/>
    </row>
  </sheetData>
  <mergeCells count="16">
    <mergeCell ref="A41:E41"/>
    <mergeCell ref="A45:E45"/>
    <mergeCell ref="A47:E47"/>
    <mergeCell ref="A49:E49"/>
    <mergeCell ref="A24:E24"/>
    <mergeCell ref="A26:E26"/>
    <mergeCell ref="A29:E29"/>
    <mergeCell ref="A34:E34"/>
    <mergeCell ref="A36:E36"/>
    <mergeCell ref="A38:E38"/>
    <mergeCell ref="A1:E1"/>
    <mergeCell ref="A4:E4"/>
    <mergeCell ref="A8:E8"/>
    <mergeCell ref="A14:E14"/>
    <mergeCell ref="A18:E18"/>
    <mergeCell ref="A20:E20"/>
  </mergeCells>
  <pageMargins left="0.75" right="0.75" top="1" bottom="1" header="0.5" footer="0.5"/>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7BAA-D230-4905-8BC6-DB480FC30EB6}">
  <sheetPr>
    <tabColor rgb="FFFF0000"/>
  </sheetPr>
  <dimension ref="A1:E41"/>
  <sheetViews>
    <sheetView tabSelected="1" topLeftCell="A2" workbookViewId="0">
      <pane xSplit="5" ySplit="2" topLeftCell="H6" activePane="bottomRight" state="frozen"/>
      <selection pane="topRight" activeCell="A2" sqref="A2"/>
      <selection pane="bottomLeft" activeCell="A2" sqref="A2"/>
      <selection pane="bottomRight" activeCell="B11" sqref="B11"/>
    </sheetView>
  </sheetViews>
  <sheetFormatPr defaultColWidth="10.28515625" defaultRowHeight="15"/>
  <cols>
    <col min="1" max="1" width="17.85546875" style="299" customWidth="1"/>
    <col min="2" max="2" width="39.85546875" style="300" customWidth="1"/>
    <col min="3" max="3" width="31.5703125" style="300" customWidth="1"/>
    <col min="4" max="5" width="17.42578125" style="301" customWidth="1"/>
    <col min="6" max="16384" width="10.28515625" style="300"/>
  </cols>
  <sheetData>
    <row r="1" spans="1:5" ht="20.25" customHeight="1">
      <c r="A1" s="400"/>
      <c r="B1" s="401"/>
      <c r="C1" s="401"/>
      <c r="D1" s="402"/>
      <c r="E1" s="402"/>
    </row>
    <row r="2" spans="1:5" ht="90" customHeight="1">
      <c r="A2" s="27"/>
      <c r="B2" s="302" t="s">
        <v>0</v>
      </c>
      <c r="C2" s="26"/>
      <c r="D2" s="27"/>
      <c r="E2" s="27"/>
    </row>
    <row r="3" spans="1:5" ht="18" customHeight="1">
      <c r="A3" s="303" t="s">
        <v>1</v>
      </c>
      <c r="B3" s="304" t="s">
        <v>2</v>
      </c>
      <c r="C3" s="305" t="s">
        <v>3</v>
      </c>
      <c r="D3" s="303" t="s">
        <v>4</v>
      </c>
      <c r="E3" s="303" t="s">
        <v>5</v>
      </c>
    </row>
    <row r="4" spans="1:5" ht="39" customHeight="1">
      <c r="A4" s="403" t="s">
        <v>140</v>
      </c>
      <c r="B4" s="404"/>
      <c r="C4" s="404"/>
      <c r="D4" s="405"/>
      <c r="E4" s="422"/>
    </row>
    <row r="5" spans="1:5" ht="114.75">
      <c r="A5" s="306" t="s">
        <v>141</v>
      </c>
      <c r="B5" s="307" t="s">
        <v>142</v>
      </c>
      <c r="C5" s="308"/>
      <c r="D5" s="309">
        <f>E5/1.18</f>
        <v>1288135.5932203392</v>
      </c>
      <c r="E5" s="309">
        <v>1520000</v>
      </c>
    </row>
    <row r="6" spans="1:5" ht="140.25">
      <c r="A6" s="310" t="s">
        <v>143</v>
      </c>
      <c r="B6" s="311" t="s">
        <v>144</v>
      </c>
      <c r="C6" s="312"/>
      <c r="D6" s="313">
        <v>1884067.8</v>
      </c>
      <c r="E6" s="314">
        <f>D6*1.18</f>
        <v>2223200.0039999997</v>
      </c>
    </row>
    <row r="7" spans="1:5" ht="140.25">
      <c r="A7" s="315" t="s">
        <v>145</v>
      </c>
      <c r="B7" s="311" t="s">
        <v>146</v>
      </c>
      <c r="C7" s="308"/>
      <c r="D7" s="314">
        <f>E7/1.18</f>
        <v>4572033.8983050846</v>
      </c>
      <c r="E7" s="314">
        <v>5395000</v>
      </c>
    </row>
    <row r="8" spans="1:5" ht="36" customHeight="1">
      <c r="A8" s="403" t="s">
        <v>147</v>
      </c>
      <c r="B8" s="404"/>
      <c r="C8" s="404"/>
      <c r="D8" s="405"/>
      <c r="E8" s="422"/>
    </row>
    <row r="9" spans="1:5" ht="132">
      <c r="A9" s="316" t="s">
        <v>148</v>
      </c>
      <c r="B9" s="317" t="s">
        <v>149</v>
      </c>
      <c r="C9" s="318"/>
      <c r="D9" s="309">
        <f>E9/1.18</f>
        <v>745762.71186440683</v>
      </c>
      <c r="E9" s="319">
        <v>880000</v>
      </c>
    </row>
    <row r="10" spans="1:5" ht="132.94999999999999" customHeight="1">
      <c r="A10" s="320" t="s">
        <v>150</v>
      </c>
      <c r="B10" s="321" t="s">
        <v>151</v>
      </c>
      <c r="C10"/>
      <c r="D10" s="309">
        <f>E10/1.18</f>
        <v>656779.66101694922</v>
      </c>
      <c r="E10" s="322">
        <v>775000</v>
      </c>
    </row>
    <row r="11" spans="1:5" ht="132">
      <c r="A11" s="320" t="s">
        <v>152</v>
      </c>
      <c r="B11" s="321" t="s">
        <v>153</v>
      </c>
      <c r="C11" s="318"/>
      <c r="D11" s="309">
        <f>E11/1.18</f>
        <v>1228813.559322034</v>
      </c>
      <c r="E11" s="322">
        <v>1450000</v>
      </c>
    </row>
    <row r="12" spans="1:5" ht="111.95" customHeight="1">
      <c r="A12" s="320" t="s">
        <v>154</v>
      </c>
      <c r="B12" s="321" t="s">
        <v>155</v>
      </c>
      <c r="C12" s="318"/>
      <c r="D12" s="309">
        <f>E12/1.18</f>
        <v>1779661.0169491526</v>
      </c>
      <c r="E12" s="319">
        <v>2100000</v>
      </c>
    </row>
    <row r="13" spans="1:5" ht="111.95" customHeight="1">
      <c r="A13" s="320" t="s">
        <v>156</v>
      </c>
      <c r="B13" s="321" t="s">
        <v>157</v>
      </c>
      <c r="C13" s="318"/>
      <c r="D13" s="309">
        <f>E13/1.18</f>
        <v>2711864.4067796613</v>
      </c>
      <c r="E13" s="319">
        <v>3200000</v>
      </c>
    </row>
    <row r="14" spans="1:5" ht="39" customHeight="1">
      <c r="A14" s="403" t="s">
        <v>158</v>
      </c>
      <c r="B14" s="404"/>
      <c r="C14" s="404"/>
      <c r="D14" s="405"/>
      <c r="E14" s="422"/>
    </row>
    <row r="15" spans="1:5" s="298" customFormat="1" ht="45" customHeight="1">
      <c r="A15" s="323" t="s">
        <v>159</v>
      </c>
      <c r="B15" s="324" t="s">
        <v>160</v>
      </c>
      <c r="C15" s="325"/>
      <c r="D15" s="309">
        <v>139406.78</v>
      </c>
      <c r="E15" s="326" t="s">
        <v>66</v>
      </c>
    </row>
    <row r="16" spans="1:5" ht="45" customHeight="1">
      <c r="A16" s="327" t="s">
        <v>161</v>
      </c>
      <c r="B16" s="324" t="s">
        <v>162</v>
      </c>
      <c r="C16" s="328"/>
      <c r="D16" s="309">
        <f>E16/1.18</f>
        <v>285169.49152542377</v>
      </c>
      <c r="E16" s="329">
        <v>336500</v>
      </c>
    </row>
    <row r="17" spans="1:5" ht="45" customHeight="1">
      <c r="A17" s="327" t="s">
        <v>163</v>
      </c>
      <c r="B17" s="324" t="s">
        <v>164</v>
      </c>
      <c r="C17" s="328"/>
      <c r="D17" s="309">
        <f>E17/1.18</f>
        <v>177966.10169491527</v>
      </c>
      <c r="E17" s="319">
        <v>210000</v>
      </c>
    </row>
    <row r="18" spans="1:5" ht="45" customHeight="1">
      <c r="A18" s="327" t="s">
        <v>165</v>
      </c>
      <c r="B18" s="324" t="s">
        <v>166</v>
      </c>
      <c r="C18" s="328"/>
      <c r="D18" s="309">
        <f>E18/1.18</f>
        <v>177966.10169491527</v>
      </c>
      <c r="E18" s="322">
        <v>210000</v>
      </c>
    </row>
    <row r="19" spans="1:5" ht="39" customHeight="1">
      <c r="A19" s="403" t="s">
        <v>167</v>
      </c>
      <c r="B19" s="404"/>
      <c r="C19" s="404"/>
      <c r="D19" s="405"/>
      <c r="E19" s="422"/>
    </row>
    <row r="20" spans="1:5" ht="81" customHeight="1">
      <c r="A20" s="327" t="s">
        <v>168</v>
      </c>
      <c r="B20" s="324" t="s">
        <v>169</v>
      </c>
      <c r="C20" s="328"/>
      <c r="D20" s="309">
        <f>E20/1.18</f>
        <v>483050.84745762713</v>
      </c>
      <c r="E20" s="319">
        <v>570000</v>
      </c>
    </row>
    <row r="21" spans="1:5" ht="39" customHeight="1">
      <c r="A21" s="403" t="s">
        <v>170</v>
      </c>
      <c r="B21" s="404"/>
      <c r="C21" s="404"/>
      <c r="D21" s="405"/>
      <c r="E21" s="422"/>
    </row>
    <row r="22" spans="1:5" ht="80.099999999999994" customHeight="1">
      <c r="A22" s="320" t="s">
        <v>171</v>
      </c>
      <c r="B22" s="324" t="s">
        <v>172</v>
      </c>
      <c r="C22" s="328"/>
      <c r="D22" s="314">
        <f>E22/1.18</f>
        <v>169491.52542372883</v>
      </c>
      <c r="E22" s="330">
        <v>200000</v>
      </c>
    </row>
    <row r="23" spans="1:5" ht="18.75">
      <c r="A23" s="403" t="s">
        <v>173</v>
      </c>
      <c r="B23" s="404"/>
      <c r="C23" s="404"/>
      <c r="D23" s="405"/>
      <c r="E23" s="422"/>
    </row>
    <row r="24" spans="1:5" ht="153">
      <c r="A24" s="320" t="s">
        <v>174</v>
      </c>
      <c r="B24" s="331" t="s">
        <v>175</v>
      </c>
      <c r="C24" s="308"/>
      <c r="D24" s="309">
        <v>257881.36</v>
      </c>
      <c r="E24" s="309">
        <v>304300</v>
      </c>
    </row>
    <row r="25" spans="1:5" ht="153">
      <c r="A25" s="320" t="s">
        <v>176</v>
      </c>
      <c r="B25" s="331" t="s">
        <v>177</v>
      </c>
      <c r="C25" s="308"/>
      <c r="D25" s="309">
        <f>E25/1.18</f>
        <v>468135.59322033898</v>
      </c>
      <c r="E25" s="309">
        <v>552400</v>
      </c>
    </row>
    <row r="26" spans="1:5" ht="153">
      <c r="A26" s="316" t="s">
        <v>178</v>
      </c>
      <c r="B26" s="331" t="s">
        <v>179</v>
      </c>
      <c r="C26" s="308"/>
      <c r="D26" s="309">
        <v>918898.31</v>
      </c>
      <c r="E26" s="326">
        <f>D26*1.18</f>
        <v>1084300.0057999999</v>
      </c>
    </row>
    <row r="27" spans="1:5" ht="140.25">
      <c r="A27" s="316" t="s">
        <v>180</v>
      </c>
      <c r="B27" s="331" t="s">
        <v>181</v>
      </c>
      <c r="C27" s="308"/>
      <c r="D27" s="309">
        <v>380169.49</v>
      </c>
      <c r="E27" s="326" t="s">
        <v>66</v>
      </c>
    </row>
    <row r="28" spans="1:5" ht="18.75">
      <c r="A28" s="403" t="s">
        <v>182</v>
      </c>
      <c r="B28" s="404"/>
      <c r="C28" s="404"/>
      <c r="D28" s="405"/>
      <c r="E28" s="422"/>
    </row>
    <row r="29" spans="1:5" ht="87" customHeight="1">
      <c r="A29" s="332" t="s">
        <v>183</v>
      </c>
      <c r="B29" s="333" t="s">
        <v>184</v>
      </c>
      <c r="C29" s="331"/>
      <c r="D29" s="334">
        <v>2203389.83</v>
      </c>
      <c r="E29" s="326" t="s">
        <v>66</v>
      </c>
    </row>
    <row r="30" spans="1:5" ht="15.75">
      <c r="A30" s="332"/>
      <c r="B30" s="333"/>
      <c r="C30" s="335"/>
      <c r="D30" s="336"/>
      <c r="E30" s="336"/>
    </row>
    <row r="31" spans="1:5" ht="19.5" customHeight="1">
      <c r="A31" s="411"/>
      <c r="B31" s="412"/>
      <c r="C31" s="412"/>
      <c r="D31" s="413"/>
      <c r="E31" s="413"/>
    </row>
    <row r="34" spans="1:5">
      <c r="A34"/>
    </row>
    <row r="41" spans="1:5" s="17" customFormat="1" ht="104.1" customHeight="1">
      <c r="A41" s="407" t="s">
        <v>13</v>
      </c>
      <c r="B41" s="408"/>
      <c r="C41" s="409"/>
      <c r="D41" s="408"/>
      <c r="E41" s="410"/>
    </row>
  </sheetData>
  <mergeCells count="10">
    <mergeCell ref="A23:E23"/>
    <mergeCell ref="A28:E28"/>
    <mergeCell ref="A31:E31"/>
    <mergeCell ref="A41:E41"/>
    <mergeCell ref="A1:E1"/>
    <mergeCell ref="A4:E4"/>
    <mergeCell ref="A8:E8"/>
    <mergeCell ref="A14:E14"/>
    <mergeCell ref="A19:E19"/>
    <mergeCell ref="A21:E21"/>
  </mergeCells>
  <pageMargins left="0.75" right="0.75" top="1" bottom="1" header="0.5" footer="0.5"/>
  <pageSetup scale="73"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78FA9-865F-4882-9222-2D0FBCBA6001}">
  <sheetPr>
    <tabColor rgb="FF1A0AEC"/>
  </sheetPr>
  <dimension ref="A1:IV86"/>
  <sheetViews>
    <sheetView zoomScale="140" workbookViewId="0">
      <pane xSplit="5" ySplit="3" topLeftCell="F12" activePane="bottomRight" state="frozen"/>
      <selection pane="topRight"/>
      <selection pane="bottomLeft"/>
      <selection pane="bottomRight" activeCell="B8" sqref="B8"/>
    </sheetView>
  </sheetViews>
  <sheetFormatPr defaultColWidth="10.28515625" defaultRowHeight="15"/>
  <cols>
    <col min="1" max="1" width="14.140625" style="18" customWidth="1"/>
    <col min="2" max="2" width="62.28515625" style="18" bestFit="1" customWidth="1"/>
    <col min="3" max="3" width="8.28515625" style="18" bestFit="1" customWidth="1"/>
    <col min="4" max="4" width="10.5703125" style="19" bestFit="1" customWidth="1"/>
    <col min="5" max="5" width="9" style="19" customWidth="1"/>
    <col min="6" max="6" width="16.28515625" style="18" customWidth="1"/>
    <col min="7" max="7" width="10.28515625" style="18"/>
    <col min="8" max="8" width="11" style="18" bestFit="1" customWidth="1"/>
    <col min="9" max="16384" width="10.28515625" style="18"/>
  </cols>
  <sheetData>
    <row r="1" spans="1:256" s="10" customFormat="1" ht="78" customHeight="1">
      <c r="A1" s="20"/>
      <c r="B1" s="21" t="s">
        <v>0</v>
      </c>
      <c r="D1" s="22"/>
    </row>
    <row r="2" spans="1:256" s="11" customFormat="1" ht="18.75">
      <c r="A2" s="23"/>
      <c r="B2" s="23"/>
      <c r="C2" s="23"/>
      <c r="D2" s="423" t="s">
        <v>15</v>
      </c>
      <c r="E2" s="423"/>
    </row>
    <row r="3" spans="1:256" s="12" customFormat="1" ht="18" customHeight="1">
      <c r="A3" s="24" t="s">
        <v>16</v>
      </c>
      <c r="B3" s="25" t="s">
        <v>17</v>
      </c>
      <c r="C3" s="26" t="s">
        <v>3</v>
      </c>
      <c r="D3" s="27" t="s">
        <v>18</v>
      </c>
      <c r="E3" s="27" t="s">
        <v>19</v>
      </c>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6" s="232" customFormat="1" ht="10.5"/>
    <row r="5" spans="1:256" s="233" customFormat="1" ht="12">
      <c r="A5" s="424" t="s">
        <v>185</v>
      </c>
      <c r="B5" s="424"/>
      <c r="C5" s="424"/>
      <c r="D5" s="294" t="s">
        <v>186</v>
      </c>
      <c r="E5" s="295"/>
    </row>
    <row r="6" spans="1:256" s="233" customFormat="1" ht="12">
      <c r="A6" s="236" t="s">
        <v>187</v>
      </c>
      <c r="B6" s="236" t="s">
        <v>188</v>
      </c>
      <c r="C6" s="237"/>
      <c r="D6" s="238">
        <f>E6/1.18</f>
        <v>10593.220338983052</v>
      </c>
      <c r="E6" s="239">
        <v>12500</v>
      </c>
    </row>
    <row r="7" spans="1:256" s="233" customFormat="1" ht="24">
      <c r="A7" s="236" t="s">
        <v>189</v>
      </c>
      <c r="B7" s="236" t="s">
        <v>190</v>
      </c>
      <c r="C7" s="237"/>
      <c r="D7" s="238">
        <f>E7/1.18</f>
        <v>336440.67796610174</v>
      </c>
      <c r="E7" s="239">
        <v>397000</v>
      </c>
      <c r="F7" s="242"/>
    </row>
    <row r="8" spans="1:256" s="233" customFormat="1" ht="12">
      <c r="A8" s="236" t="s">
        <v>191</v>
      </c>
      <c r="B8" s="236" t="s">
        <v>192</v>
      </c>
      <c r="C8" s="237"/>
      <c r="D8" s="238">
        <f>E8/1.18</f>
        <v>500000</v>
      </c>
      <c r="E8" s="239">
        <v>590000</v>
      </c>
      <c r="F8" s="242"/>
    </row>
    <row r="9" spans="1:256" s="293" customFormat="1" ht="12">
      <c r="A9" s="296" t="s">
        <v>193</v>
      </c>
      <c r="B9" s="296" t="s">
        <v>194</v>
      </c>
      <c r="C9" s="297"/>
      <c r="D9" s="238">
        <f>E9/1.18</f>
        <v>609322.03389830515</v>
      </c>
      <c r="E9" s="239">
        <v>719000</v>
      </c>
    </row>
    <row r="10" spans="1:256" s="233" customFormat="1" ht="12">
      <c r="A10" s="236" t="s">
        <v>195</v>
      </c>
      <c r="B10" s="236" t="s">
        <v>196</v>
      </c>
      <c r="C10" s="237"/>
      <c r="D10" s="238">
        <f>E10/1.18</f>
        <v>466101.69491525425</v>
      </c>
      <c r="E10" s="239">
        <v>550000</v>
      </c>
    </row>
    <row r="11" spans="1:256" s="233" customFormat="1" ht="12">
      <c r="A11" s="424" t="s">
        <v>197</v>
      </c>
      <c r="B11" s="424"/>
      <c r="C11" s="424"/>
      <c r="D11" s="294" t="s">
        <v>186</v>
      </c>
      <c r="E11" s="295"/>
    </row>
    <row r="12" spans="1:256" s="233" customFormat="1" ht="12">
      <c r="A12" s="236" t="s">
        <v>198</v>
      </c>
      <c r="B12" s="236" t="s">
        <v>199</v>
      </c>
      <c r="C12" s="237"/>
      <c r="D12" s="238">
        <f t="shared" ref="D12:D24" si="0">E12/1.18</f>
        <v>4237.2881355932204</v>
      </c>
      <c r="E12" s="239">
        <v>5000</v>
      </c>
    </row>
    <row r="13" spans="1:256" s="233" customFormat="1" ht="12">
      <c r="A13" s="236" t="s">
        <v>200</v>
      </c>
      <c r="B13" s="236" t="s">
        <v>201</v>
      </c>
      <c r="C13" s="237"/>
      <c r="D13" s="238">
        <f t="shared" si="0"/>
        <v>3050.8474576271187</v>
      </c>
      <c r="E13" s="239">
        <v>3600</v>
      </c>
    </row>
    <row r="14" spans="1:256" s="233" customFormat="1" ht="12">
      <c r="A14" s="236" t="s">
        <v>202</v>
      </c>
      <c r="B14" s="236" t="s">
        <v>203</v>
      </c>
      <c r="C14" s="237"/>
      <c r="D14" s="238">
        <f t="shared" si="0"/>
        <v>3050.8474576271187</v>
      </c>
      <c r="E14" s="239">
        <v>3600</v>
      </c>
    </row>
    <row r="15" spans="1:256" s="233" customFormat="1" ht="12">
      <c r="A15" s="236" t="s">
        <v>204</v>
      </c>
      <c r="B15" s="236" t="s">
        <v>205</v>
      </c>
      <c r="C15" s="237"/>
      <c r="D15" s="238">
        <f t="shared" si="0"/>
        <v>5084.7457627118647</v>
      </c>
      <c r="E15" s="239">
        <v>6000</v>
      </c>
    </row>
    <row r="16" spans="1:256" s="233" customFormat="1" ht="12">
      <c r="A16" s="236" t="s">
        <v>206</v>
      </c>
      <c r="B16" s="236" t="s">
        <v>207</v>
      </c>
      <c r="C16" s="237"/>
      <c r="D16" s="238">
        <f t="shared" si="0"/>
        <v>5084.7457627118647</v>
      </c>
      <c r="E16" s="239">
        <v>6000</v>
      </c>
    </row>
    <row r="17" spans="1:5" s="233" customFormat="1" ht="12">
      <c r="A17" s="236" t="s">
        <v>208</v>
      </c>
      <c r="B17" s="236" t="s">
        <v>209</v>
      </c>
      <c r="C17" s="237"/>
      <c r="D17" s="238">
        <f t="shared" si="0"/>
        <v>7627.1186440677966</v>
      </c>
      <c r="E17" s="239">
        <v>9000</v>
      </c>
    </row>
    <row r="18" spans="1:5" s="233" customFormat="1" ht="12">
      <c r="A18" s="236" t="s">
        <v>210</v>
      </c>
      <c r="B18" s="236" t="s">
        <v>211</v>
      </c>
      <c r="C18" s="237"/>
      <c r="D18" s="238">
        <f t="shared" si="0"/>
        <v>7627.1186440677966</v>
      </c>
      <c r="E18" s="239">
        <v>9000</v>
      </c>
    </row>
    <row r="19" spans="1:5" s="233" customFormat="1" ht="12">
      <c r="A19" s="236" t="s">
        <v>212</v>
      </c>
      <c r="B19" s="236" t="s">
        <v>213</v>
      </c>
      <c r="C19" s="237"/>
      <c r="D19" s="238">
        <f t="shared" si="0"/>
        <v>9322.033898305086</v>
      </c>
      <c r="E19" s="239">
        <v>11000</v>
      </c>
    </row>
    <row r="20" spans="1:5" s="233" customFormat="1" ht="12">
      <c r="A20" s="236" t="s">
        <v>214</v>
      </c>
      <c r="B20" s="236" t="s">
        <v>215</v>
      </c>
      <c r="C20" s="237"/>
      <c r="D20" s="238">
        <f t="shared" si="0"/>
        <v>13559.322033898306</v>
      </c>
      <c r="E20" s="239">
        <v>16000</v>
      </c>
    </row>
    <row r="21" spans="1:5" s="233" customFormat="1" ht="12">
      <c r="A21" s="236" t="s">
        <v>216</v>
      </c>
      <c r="B21" s="236" t="s">
        <v>217</v>
      </c>
      <c r="C21" s="237"/>
      <c r="D21" s="238">
        <f t="shared" si="0"/>
        <v>13559.322033898306</v>
      </c>
      <c r="E21" s="239">
        <v>16000</v>
      </c>
    </row>
    <row r="22" spans="1:5" s="233" customFormat="1" ht="12">
      <c r="A22" s="236" t="s">
        <v>218</v>
      </c>
      <c r="B22" s="236" t="s">
        <v>219</v>
      </c>
      <c r="C22" s="237"/>
      <c r="D22" s="238">
        <f t="shared" si="0"/>
        <v>17796.610169491527</v>
      </c>
      <c r="E22" s="239">
        <v>21000</v>
      </c>
    </row>
    <row r="23" spans="1:5" s="233" customFormat="1" ht="12">
      <c r="A23" s="236" t="s">
        <v>220</v>
      </c>
      <c r="B23" s="236" t="s">
        <v>221</v>
      </c>
      <c r="C23" s="237"/>
      <c r="D23" s="238">
        <f t="shared" si="0"/>
        <v>21186.440677966104</v>
      </c>
      <c r="E23" s="239">
        <v>25000</v>
      </c>
    </row>
    <row r="24" spans="1:5" s="233" customFormat="1" ht="12">
      <c r="A24" s="236" t="s">
        <v>222</v>
      </c>
      <c r="B24" s="236" t="s">
        <v>223</v>
      </c>
      <c r="C24" s="237"/>
      <c r="D24" s="238">
        <f t="shared" si="0"/>
        <v>29661.016949152545</v>
      </c>
      <c r="E24" s="239">
        <v>35000</v>
      </c>
    </row>
    <row r="25" spans="1:5" s="233" customFormat="1" ht="12">
      <c r="A25" s="424" t="s">
        <v>224</v>
      </c>
      <c r="B25" s="424"/>
      <c r="C25" s="424"/>
      <c r="D25" s="294" t="s">
        <v>186</v>
      </c>
      <c r="E25" s="295"/>
    </row>
    <row r="26" spans="1:5" s="233" customFormat="1" ht="12">
      <c r="A26" s="236" t="s">
        <v>225</v>
      </c>
      <c r="B26" s="236" t="s">
        <v>226</v>
      </c>
      <c r="C26" s="237"/>
      <c r="D26" s="238">
        <f>E26/1.18</f>
        <v>2711.8644067796613</v>
      </c>
      <c r="E26" s="239">
        <v>3200</v>
      </c>
    </row>
    <row r="27" spans="1:5" s="233" customFormat="1" ht="12">
      <c r="A27" s="236" t="s">
        <v>227</v>
      </c>
      <c r="B27" s="236" t="s">
        <v>228</v>
      </c>
      <c r="C27" s="237"/>
      <c r="D27" s="238">
        <f>E27/1.18</f>
        <v>2711.8644067796613</v>
      </c>
      <c r="E27" s="239">
        <v>3200</v>
      </c>
    </row>
    <row r="28" spans="1:5" s="233" customFormat="1" ht="12">
      <c r="A28" s="236" t="s">
        <v>229</v>
      </c>
      <c r="B28" s="236" t="s">
        <v>230</v>
      </c>
      <c r="C28" s="237"/>
      <c r="D28" s="238">
        <f>E28/1.18</f>
        <v>47033.898305084746</v>
      </c>
      <c r="E28" s="239">
        <v>55500</v>
      </c>
    </row>
    <row r="29" spans="1:5" s="233" customFormat="1" ht="12">
      <c r="A29" s="236" t="s">
        <v>231</v>
      </c>
      <c r="B29" s="236" t="s">
        <v>232</v>
      </c>
      <c r="C29" s="237"/>
      <c r="D29" s="238">
        <f>E29/1.18</f>
        <v>47033.898305084746</v>
      </c>
      <c r="E29" s="239">
        <v>55500</v>
      </c>
    </row>
    <row r="30" spans="1:5" s="233" customFormat="1" ht="12">
      <c r="A30" s="424" t="s">
        <v>233</v>
      </c>
      <c r="B30" s="424"/>
      <c r="C30" s="424"/>
      <c r="D30" s="294" t="s">
        <v>186</v>
      </c>
      <c r="E30" s="295"/>
    </row>
    <row r="31" spans="1:5" s="233" customFormat="1" ht="12">
      <c r="A31" s="236" t="s">
        <v>234</v>
      </c>
      <c r="B31" s="236" t="s">
        <v>235</v>
      </c>
      <c r="C31" s="237"/>
      <c r="D31" s="238">
        <f t="shared" ref="D31:D42" si="1">E31/1.18</f>
        <v>3389.8305084745766</v>
      </c>
      <c r="E31" s="239">
        <v>4000</v>
      </c>
    </row>
    <row r="32" spans="1:5" s="233" customFormat="1" ht="12">
      <c r="A32" s="236" t="s">
        <v>236</v>
      </c>
      <c r="B32" s="236" t="s">
        <v>237</v>
      </c>
      <c r="C32" s="237"/>
      <c r="D32" s="238">
        <f t="shared" si="1"/>
        <v>3389.8305084745766</v>
      </c>
      <c r="E32" s="239">
        <v>4000</v>
      </c>
    </row>
    <row r="33" spans="1:5" s="233" customFormat="1" ht="12">
      <c r="A33" s="236" t="s">
        <v>238</v>
      </c>
      <c r="B33" s="236" t="s">
        <v>239</v>
      </c>
      <c r="C33" s="237"/>
      <c r="D33" s="238">
        <f t="shared" si="1"/>
        <v>2711.8644067796613</v>
      </c>
      <c r="E33" s="239">
        <v>3200</v>
      </c>
    </row>
    <row r="34" spans="1:5" s="233" customFormat="1" ht="12">
      <c r="A34" s="236" t="s">
        <v>240</v>
      </c>
      <c r="B34" s="236" t="s">
        <v>241</v>
      </c>
      <c r="C34" s="237"/>
      <c r="D34" s="238">
        <f t="shared" si="1"/>
        <v>2118.6440677966102</v>
      </c>
      <c r="E34" s="239">
        <v>2500</v>
      </c>
    </row>
    <row r="35" spans="1:5" s="233" customFormat="1" ht="12">
      <c r="A35" s="236" t="s">
        <v>242</v>
      </c>
      <c r="B35" s="236" t="s">
        <v>243</v>
      </c>
      <c r="C35" s="237"/>
      <c r="D35" s="238">
        <f t="shared" si="1"/>
        <v>2118.6440677966102</v>
      </c>
      <c r="E35" s="239">
        <v>2500</v>
      </c>
    </row>
    <row r="36" spans="1:5" s="233" customFormat="1" ht="12">
      <c r="A36" s="236" t="s">
        <v>244</v>
      </c>
      <c r="B36" s="236" t="s">
        <v>245</v>
      </c>
      <c r="C36" s="237"/>
      <c r="D36" s="238">
        <f t="shared" si="1"/>
        <v>1144.0677966101696</v>
      </c>
      <c r="E36" s="239">
        <v>1350</v>
      </c>
    </row>
    <row r="37" spans="1:5" s="233" customFormat="1" ht="12">
      <c r="A37" s="236" t="s">
        <v>246</v>
      </c>
      <c r="B37" s="236" t="s">
        <v>247</v>
      </c>
      <c r="C37" s="237"/>
      <c r="D37" s="238">
        <f t="shared" si="1"/>
        <v>5508.4745762711864</v>
      </c>
      <c r="E37" s="239">
        <v>6500</v>
      </c>
    </row>
    <row r="38" spans="1:5" s="233" customFormat="1" ht="12">
      <c r="A38" s="236" t="s">
        <v>248</v>
      </c>
      <c r="B38" s="236" t="s">
        <v>249</v>
      </c>
      <c r="C38" s="237"/>
      <c r="D38" s="238">
        <f t="shared" si="1"/>
        <v>3389.8305084745766</v>
      </c>
      <c r="E38" s="239">
        <v>4000</v>
      </c>
    </row>
    <row r="39" spans="1:5" s="233" customFormat="1" ht="12">
      <c r="A39" s="236" t="s">
        <v>250</v>
      </c>
      <c r="B39" s="236" t="s">
        <v>251</v>
      </c>
      <c r="C39" s="237"/>
      <c r="D39" s="238">
        <f t="shared" si="1"/>
        <v>5084.7457627118647</v>
      </c>
      <c r="E39" s="239">
        <v>6000</v>
      </c>
    </row>
    <row r="40" spans="1:5" s="233" customFormat="1" ht="12">
      <c r="A40" s="236" t="s">
        <v>252</v>
      </c>
      <c r="B40" s="236" t="s">
        <v>253</v>
      </c>
      <c r="C40" s="237"/>
      <c r="D40" s="238">
        <f t="shared" si="1"/>
        <v>5084.7457627118647</v>
      </c>
      <c r="E40" s="239">
        <v>6000</v>
      </c>
    </row>
    <row r="41" spans="1:5" s="233" customFormat="1" ht="12">
      <c r="A41" s="236" t="s">
        <v>254</v>
      </c>
      <c r="B41" s="236" t="s">
        <v>255</v>
      </c>
      <c r="C41" s="237"/>
      <c r="D41" s="238">
        <f t="shared" si="1"/>
        <v>6779.6610169491532</v>
      </c>
      <c r="E41" s="239">
        <v>8000</v>
      </c>
    </row>
    <row r="42" spans="1:5" s="233" customFormat="1" ht="12">
      <c r="A42" s="236" t="s">
        <v>256</v>
      </c>
      <c r="B42" s="236" t="s">
        <v>257</v>
      </c>
      <c r="C42" s="237"/>
      <c r="D42" s="238">
        <f t="shared" si="1"/>
        <v>8898.3050847457635</v>
      </c>
      <c r="E42" s="239">
        <v>10500</v>
      </c>
    </row>
    <row r="43" spans="1:5" s="233" customFormat="1" ht="12">
      <c r="A43" s="424" t="s">
        <v>258</v>
      </c>
      <c r="B43" s="424"/>
      <c r="C43" s="424"/>
      <c r="D43" s="294" t="s">
        <v>186</v>
      </c>
      <c r="E43" s="295"/>
    </row>
    <row r="44" spans="1:5" s="233" customFormat="1" ht="12">
      <c r="A44" s="236" t="s">
        <v>259</v>
      </c>
      <c r="B44" s="236" t="s">
        <v>260</v>
      </c>
      <c r="C44" s="237"/>
      <c r="D44" s="238">
        <f t="shared" ref="D44:D52" si="2">E44/1.18</f>
        <v>93220.338983050853</v>
      </c>
      <c r="E44" s="239">
        <v>110000</v>
      </c>
    </row>
    <row r="45" spans="1:5" s="233" customFormat="1" ht="12">
      <c r="A45" s="236" t="s">
        <v>261</v>
      </c>
      <c r="B45" s="236" t="s">
        <v>262</v>
      </c>
      <c r="C45" s="237"/>
      <c r="D45" s="238">
        <f t="shared" si="2"/>
        <v>123728.81355932204</v>
      </c>
      <c r="E45" s="239">
        <v>146000</v>
      </c>
    </row>
    <row r="46" spans="1:5" s="233" customFormat="1" ht="12">
      <c r="A46" s="236" t="s">
        <v>263</v>
      </c>
      <c r="B46" s="236" t="s">
        <v>264</v>
      </c>
      <c r="C46" s="237"/>
      <c r="D46" s="238">
        <f t="shared" si="2"/>
        <v>110169.49152542373</v>
      </c>
      <c r="E46" s="239">
        <v>130000</v>
      </c>
    </row>
    <row r="47" spans="1:5" s="233" customFormat="1" ht="12">
      <c r="A47" s="236" t="s">
        <v>265</v>
      </c>
      <c r="B47" s="236" t="s">
        <v>266</v>
      </c>
      <c r="C47" s="237"/>
      <c r="D47" s="238">
        <f t="shared" si="2"/>
        <v>118644.06779661018</v>
      </c>
      <c r="E47" s="239">
        <v>140000</v>
      </c>
    </row>
    <row r="48" spans="1:5" s="233" customFormat="1" ht="12">
      <c r="A48" s="236" t="s">
        <v>267</v>
      </c>
      <c r="B48" s="236" t="s">
        <v>268</v>
      </c>
      <c r="C48" s="237"/>
      <c r="D48" s="238">
        <f t="shared" si="2"/>
        <v>245762.7118644068</v>
      </c>
      <c r="E48" s="239">
        <v>290000</v>
      </c>
    </row>
    <row r="49" spans="1:6" s="233" customFormat="1" ht="12">
      <c r="A49" s="236" t="s">
        <v>269</v>
      </c>
      <c r="B49" s="236" t="s">
        <v>270</v>
      </c>
      <c r="C49" s="237"/>
      <c r="D49" s="238">
        <f t="shared" si="2"/>
        <v>46610.169491525427</v>
      </c>
      <c r="E49" s="239">
        <v>55000</v>
      </c>
      <c r="F49" s="242"/>
    </row>
    <row r="50" spans="1:6" s="233" customFormat="1" ht="12">
      <c r="A50" s="236" t="s">
        <v>271</v>
      </c>
      <c r="B50" s="236" t="s">
        <v>272</v>
      </c>
      <c r="C50" s="237"/>
      <c r="D50" s="238">
        <f t="shared" si="2"/>
        <v>46610.169491525427</v>
      </c>
      <c r="E50" s="239">
        <v>55000</v>
      </c>
    </row>
    <row r="51" spans="1:6" s="233" customFormat="1" ht="12">
      <c r="A51" s="236" t="s">
        <v>273</v>
      </c>
      <c r="B51" s="236" t="s">
        <v>274</v>
      </c>
      <c r="C51" s="237"/>
      <c r="D51" s="238">
        <f t="shared" si="2"/>
        <v>25423.728813559323</v>
      </c>
      <c r="E51" s="239">
        <v>30000</v>
      </c>
    </row>
    <row r="52" spans="1:6" s="233" customFormat="1" ht="12">
      <c r="A52" s="236" t="s">
        <v>275</v>
      </c>
      <c r="B52" s="236" t="s">
        <v>276</v>
      </c>
      <c r="C52" s="237"/>
      <c r="D52" s="238">
        <f t="shared" si="2"/>
        <v>25423.728813559323</v>
      </c>
      <c r="E52" s="239">
        <v>30000</v>
      </c>
    </row>
    <row r="53" spans="1:6" s="233" customFormat="1" ht="12">
      <c r="A53" s="424" t="s">
        <v>277</v>
      </c>
      <c r="B53" s="424"/>
      <c r="C53" s="424"/>
      <c r="D53" s="294" t="s">
        <v>186</v>
      </c>
      <c r="E53" s="295"/>
    </row>
    <row r="54" spans="1:6" s="233" customFormat="1" ht="12">
      <c r="A54" s="236" t="s">
        <v>278</v>
      </c>
      <c r="B54" s="236" t="s">
        <v>279</v>
      </c>
      <c r="C54" s="237"/>
      <c r="D54" s="238">
        <f t="shared" ref="D54:D62" si="3">E54/1.18</f>
        <v>127.11864406779662</v>
      </c>
      <c r="E54" s="239">
        <v>150</v>
      </c>
    </row>
    <row r="55" spans="1:6" s="233" customFormat="1" ht="12">
      <c r="A55" s="236" t="s">
        <v>280</v>
      </c>
      <c r="B55" s="236" t="s">
        <v>281</v>
      </c>
      <c r="C55" s="237"/>
      <c r="D55" s="238">
        <f t="shared" si="3"/>
        <v>254.23728813559325</v>
      </c>
      <c r="E55" s="239">
        <v>300</v>
      </c>
    </row>
    <row r="56" spans="1:6" s="233" customFormat="1" ht="12">
      <c r="A56" s="236" t="s">
        <v>282</v>
      </c>
      <c r="B56" s="236" t="s">
        <v>283</v>
      </c>
      <c r="C56" s="237"/>
      <c r="D56" s="238">
        <f t="shared" si="3"/>
        <v>466.10169491525426</v>
      </c>
      <c r="E56" s="239">
        <v>550</v>
      </c>
      <c r="F56" s="242"/>
    </row>
    <row r="57" spans="1:6" s="233" customFormat="1" ht="12">
      <c r="A57" s="236" t="s">
        <v>284</v>
      </c>
      <c r="B57" s="236" t="s">
        <v>285</v>
      </c>
      <c r="C57" s="237"/>
      <c r="D57" s="238">
        <f t="shared" si="3"/>
        <v>762.71186440677968</v>
      </c>
      <c r="E57" s="239">
        <v>900</v>
      </c>
      <c r="F57" s="242"/>
    </row>
    <row r="58" spans="1:6" s="233" customFormat="1" ht="12">
      <c r="A58" s="236" t="s">
        <v>286</v>
      </c>
      <c r="B58" s="236" t="s">
        <v>287</v>
      </c>
      <c r="C58" s="237"/>
      <c r="D58" s="238">
        <f t="shared" si="3"/>
        <v>12711.864406779661</v>
      </c>
      <c r="E58" s="239">
        <v>15000</v>
      </c>
    </row>
    <row r="59" spans="1:6" s="233" customFormat="1" ht="12">
      <c r="A59" s="236" t="s">
        <v>288</v>
      </c>
      <c r="B59" s="236" t="s">
        <v>289</v>
      </c>
      <c r="C59" s="237"/>
      <c r="D59" s="238">
        <f t="shared" si="3"/>
        <v>423.72881355932208</v>
      </c>
      <c r="E59" s="239">
        <v>500</v>
      </c>
    </row>
    <row r="60" spans="1:6" s="233" customFormat="1" ht="12">
      <c r="A60" s="236" t="s">
        <v>290</v>
      </c>
      <c r="B60" s="236" t="s">
        <v>291</v>
      </c>
      <c r="C60" s="237"/>
      <c r="D60" s="238">
        <f t="shared" si="3"/>
        <v>254.23728813559325</v>
      </c>
      <c r="E60" s="239">
        <v>300</v>
      </c>
    </row>
    <row r="61" spans="1:6" s="233" customFormat="1" ht="12">
      <c r="A61" s="236" t="s">
        <v>292</v>
      </c>
      <c r="B61" s="236" t="s">
        <v>293</v>
      </c>
      <c r="C61" s="237"/>
      <c r="D61" s="238">
        <f t="shared" si="3"/>
        <v>254.23728813559325</v>
      </c>
      <c r="E61" s="239">
        <v>300</v>
      </c>
    </row>
    <row r="62" spans="1:6" s="233" customFormat="1" ht="12">
      <c r="A62" s="248" t="s">
        <v>294</v>
      </c>
      <c r="B62" s="248" t="s">
        <v>295</v>
      </c>
      <c r="C62" s="249"/>
      <c r="D62" s="238">
        <f t="shared" si="3"/>
        <v>169.49152542372883</v>
      </c>
      <c r="E62" s="239">
        <v>200</v>
      </c>
    </row>
    <row r="63" spans="1:6" s="233" customFormat="1" ht="12">
      <c r="A63" s="424" t="s">
        <v>296</v>
      </c>
      <c r="B63" s="424"/>
      <c r="C63" s="424"/>
      <c r="D63" s="294" t="s">
        <v>186</v>
      </c>
      <c r="E63" s="295"/>
    </row>
    <row r="64" spans="1:6" s="233" customFormat="1" ht="12">
      <c r="A64" s="236" t="s">
        <v>297</v>
      </c>
      <c r="B64" s="236" t="s">
        <v>298</v>
      </c>
      <c r="C64" s="237"/>
      <c r="D64" s="238">
        <f>E64/1.18</f>
        <v>30932.203389830509</v>
      </c>
      <c r="E64" s="239">
        <v>36500</v>
      </c>
    </row>
    <row r="65" spans="1:5" s="233" customFormat="1" ht="12">
      <c r="A65" s="236" t="s">
        <v>299</v>
      </c>
      <c r="B65" s="236" t="s">
        <v>300</v>
      </c>
      <c r="C65" s="237"/>
      <c r="D65" s="238">
        <f>E65/1.18</f>
        <v>30932.203389830509</v>
      </c>
      <c r="E65" s="239">
        <v>36500</v>
      </c>
    </row>
    <row r="66" spans="1:5" s="233" customFormat="1" ht="12">
      <c r="A66" s="236" t="s">
        <v>301</v>
      </c>
      <c r="B66" s="236" t="s">
        <v>302</v>
      </c>
      <c r="C66" s="237"/>
      <c r="D66" s="238">
        <f>E66/1.18</f>
        <v>50847.457627118645</v>
      </c>
      <c r="E66" s="239">
        <v>60000</v>
      </c>
    </row>
    <row r="67" spans="1:5" s="233" customFormat="1" ht="12">
      <c r="A67" s="236" t="s">
        <v>303</v>
      </c>
      <c r="B67" s="236" t="s">
        <v>304</v>
      </c>
      <c r="C67" s="237"/>
      <c r="D67" s="238">
        <f>E67/1.18</f>
        <v>50847.457627118645</v>
      </c>
      <c r="E67" s="239">
        <v>60000</v>
      </c>
    </row>
    <row r="68" spans="1:5" s="233" customFormat="1" ht="12">
      <c r="A68" s="236" t="s">
        <v>305</v>
      </c>
      <c r="B68" s="236" t="s">
        <v>306</v>
      </c>
      <c r="C68" s="237"/>
      <c r="D68" s="238">
        <f>E68/1.18</f>
        <v>72033.898305084746</v>
      </c>
      <c r="E68" s="239">
        <v>85000</v>
      </c>
    </row>
    <row r="69" spans="1:5" s="233" customFormat="1" ht="12">
      <c r="A69" s="424" t="s">
        <v>307</v>
      </c>
      <c r="B69" s="424"/>
      <c r="C69" s="424"/>
      <c r="D69" s="294" t="s">
        <v>186</v>
      </c>
      <c r="E69" s="295"/>
    </row>
    <row r="70" spans="1:5" s="233" customFormat="1" ht="12">
      <c r="A70" s="236" t="s">
        <v>308</v>
      </c>
      <c r="B70" s="236" t="s">
        <v>309</v>
      </c>
      <c r="C70" s="237"/>
      <c r="D70" s="238">
        <f>E70/1.18</f>
        <v>11694.915254237289</v>
      </c>
      <c r="E70" s="239">
        <v>13800</v>
      </c>
    </row>
    <row r="71" spans="1:5" s="233" customFormat="1" ht="12">
      <c r="A71" s="236" t="s">
        <v>310</v>
      </c>
      <c r="B71" s="236" t="s">
        <v>311</v>
      </c>
      <c r="C71" s="237"/>
      <c r="D71" s="238">
        <f>E71/1.18</f>
        <v>13559.322033898306</v>
      </c>
      <c r="E71" s="239">
        <v>16000</v>
      </c>
    </row>
    <row r="72" spans="1:5" s="233" customFormat="1" ht="12">
      <c r="A72" s="236" t="s">
        <v>312</v>
      </c>
      <c r="B72" s="236" t="s">
        <v>313</v>
      </c>
      <c r="C72" s="237"/>
      <c r="D72" s="238">
        <f>E72/1.18</f>
        <v>14237.28813559322</v>
      </c>
      <c r="E72" s="239">
        <v>16800</v>
      </c>
    </row>
    <row r="73" spans="1:5" s="233" customFormat="1" ht="12">
      <c r="A73" s="424" t="s">
        <v>314</v>
      </c>
      <c r="B73" s="424"/>
      <c r="C73" s="424"/>
      <c r="D73" s="294" t="s">
        <v>186</v>
      </c>
      <c r="E73" s="295"/>
    </row>
    <row r="74" spans="1:5" s="233" customFormat="1" ht="12">
      <c r="A74" s="236" t="s">
        <v>315</v>
      </c>
      <c r="B74" s="236" t="s">
        <v>316</v>
      </c>
      <c r="C74" s="237"/>
      <c r="D74" s="238">
        <f>E74/1.18</f>
        <v>2627.1186440677966</v>
      </c>
      <c r="E74" s="239">
        <v>3100</v>
      </c>
    </row>
    <row r="75" spans="1:5" s="233" customFormat="1" ht="12">
      <c r="A75" s="236" t="s">
        <v>317</v>
      </c>
      <c r="B75" s="236" t="s">
        <v>318</v>
      </c>
      <c r="C75" s="237"/>
      <c r="D75" s="238">
        <f>E75/1.18</f>
        <v>2627.1186440677966</v>
      </c>
      <c r="E75" s="239">
        <v>3100</v>
      </c>
    </row>
    <row r="76" spans="1:5" s="233" customFormat="1" ht="12">
      <c r="A76" s="236" t="s">
        <v>319</v>
      </c>
      <c r="B76" s="236" t="s">
        <v>320</v>
      </c>
      <c r="C76" s="237"/>
      <c r="D76" s="238">
        <f t="shared" ref="D76:D84" si="4">E76/1.18</f>
        <v>2627.1186440677966</v>
      </c>
      <c r="E76" s="239">
        <v>3100</v>
      </c>
    </row>
    <row r="77" spans="1:5" s="233" customFormat="1" ht="12">
      <c r="A77" s="236" t="s">
        <v>321</v>
      </c>
      <c r="B77" s="236" t="s">
        <v>322</v>
      </c>
      <c r="C77" s="237"/>
      <c r="D77" s="238">
        <f t="shared" si="4"/>
        <v>2627.1186440677966</v>
      </c>
      <c r="E77" s="239">
        <v>3100</v>
      </c>
    </row>
    <row r="78" spans="1:5" s="233" customFormat="1" ht="12">
      <c r="A78" s="236" t="s">
        <v>323</v>
      </c>
      <c r="B78" s="236" t="s">
        <v>324</v>
      </c>
      <c r="C78" s="237"/>
      <c r="D78" s="238">
        <f t="shared" si="4"/>
        <v>2627.1186440677966</v>
      </c>
      <c r="E78" s="239">
        <v>3100</v>
      </c>
    </row>
    <row r="79" spans="1:5" s="233" customFormat="1" ht="12">
      <c r="A79" s="236" t="s">
        <v>325</v>
      </c>
      <c r="B79" s="236" t="s">
        <v>326</v>
      </c>
      <c r="C79" s="237"/>
      <c r="D79" s="238">
        <f t="shared" si="4"/>
        <v>2627.1186440677966</v>
      </c>
      <c r="E79" s="239">
        <v>3100</v>
      </c>
    </row>
    <row r="80" spans="1:5" s="233" customFormat="1" ht="12">
      <c r="A80" s="236" t="s">
        <v>327</v>
      </c>
      <c r="B80" s="236" t="s">
        <v>328</v>
      </c>
      <c r="C80" s="237"/>
      <c r="D80" s="238">
        <f t="shared" si="4"/>
        <v>2627.1186440677966</v>
      </c>
      <c r="E80" s="239">
        <v>3100</v>
      </c>
    </row>
    <row r="81" spans="1:5" s="233" customFormat="1" ht="12">
      <c r="A81" s="236" t="s">
        <v>329</v>
      </c>
      <c r="B81" s="236" t="s">
        <v>330</v>
      </c>
      <c r="C81" s="237"/>
      <c r="D81" s="238">
        <f t="shared" si="4"/>
        <v>2627.1186440677966</v>
      </c>
      <c r="E81" s="239">
        <v>3100</v>
      </c>
    </row>
    <row r="82" spans="1:5" s="233" customFormat="1" ht="12">
      <c r="A82" s="236" t="s">
        <v>331</v>
      </c>
      <c r="B82" s="236" t="s">
        <v>332</v>
      </c>
      <c r="C82" s="237"/>
      <c r="D82" s="238">
        <f t="shared" si="4"/>
        <v>2627.1186440677966</v>
      </c>
      <c r="E82" s="239">
        <v>3100</v>
      </c>
    </row>
    <row r="83" spans="1:5" s="233" customFormat="1" ht="12">
      <c r="A83" s="236" t="s">
        <v>333</v>
      </c>
      <c r="B83" s="236" t="s">
        <v>334</v>
      </c>
      <c r="C83" s="237"/>
      <c r="D83" s="238">
        <f t="shared" si="4"/>
        <v>2627.1186440677966</v>
      </c>
      <c r="E83" s="239">
        <v>3100</v>
      </c>
    </row>
    <row r="84" spans="1:5" s="233" customFormat="1" ht="12">
      <c r="A84" s="236" t="s">
        <v>335</v>
      </c>
      <c r="B84" s="236" t="s">
        <v>336</v>
      </c>
      <c r="C84" s="237"/>
      <c r="D84" s="238">
        <f t="shared" si="4"/>
        <v>2627.1186440677966</v>
      </c>
      <c r="E84" s="239">
        <v>3100</v>
      </c>
    </row>
    <row r="85" spans="1:5" s="17" customFormat="1" ht="104.1" customHeight="1">
      <c r="A85" s="407" t="s">
        <v>13</v>
      </c>
      <c r="B85" s="408"/>
      <c r="C85" s="409"/>
      <c r="D85" s="408"/>
      <c r="E85" s="410"/>
    </row>
    <row r="86" spans="1:5" s="15" customFormat="1">
      <c r="D86" s="34"/>
      <c r="E86" s="34"/>
    </row>
  </sheetData>
  <mergeCells count="11">
    <mergeCell ref="A53:C53"/>
    <mergeCell ref="A63:C63"/>
    <mergeCell ref="A69:C69"/>
    <mergeCell ref="A73:C73"/>
    <mergeCell ref="A85:E85"/>
    <mergeCell ref="D2:E2"/>
    <mergeCell ref="A5:C5"/>
    <mergeCell ref="A11:C11"/>
    <mergeCell ref="A25:C25"/>
    <mergeCell ref="A30:C30"/>
    <mergeCell ref="A43:C43"/>
  </mergeCells>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994F3-0640-434B-9D7D-D60FB2E3397F}">
  <sheetPr>
    <tabColor theme="7" tint="0.39991454817346722"/>
  </sheetPr>
  <dimension ref="A1:IV85"/>
  <sheetViews>
    <sheetView workbookViewId="0">
      <pane xSplit="5" ySplit="3" topLeftCell="F4" activePane="bottomRight" state="frozen"/>
      <selection pane="topRight"/>
      <selection pane="bottomLeft"/>
      <selection pane="bottomRight" activeCell="E10" sqref="E10"/>
    </sheetView>
  </sheetViews>
  <sheetFormatPr defaultColWidth="10.28515625" defaultRowHeight="15"/>
  <cols>
    <col min="1" max="1" width="26.7109375" style="18" customWidth="1"/>
    <col min="2" max="2" width="58" style="18" customWidth="1"/>
    <col min="3" max="3" width="26.85546875" style="18" customWidth="1"/>
    <col min="4" max="4" width="15.28515625" style="19" customWidth="1"/>
    <col min="5" max="5" width="14.28515625" style="19" customWidth="1"/>
    <col min="6" max="6" width="10.140625" style="18" customWidth="1"/>
    <col min="7" max="16384" width="10.28515625" style="18"/>
  </cols>
  <sheetData>
    <row r="1" spans="1:256" s="10" customFormat="1" ht="78.75">
      <c r="A1" s="20"/>
      <c r="B1" s="21" t="s">
        <v>0</v>
      </c>
      <c r="D1" s="22"/>
    </row>
    <row r="2" spans="1:256" s="11" customFormat="1" ht="27" customHeight="1">
      <c r="A2" s="23"/>
      <c r="B2" s="23"/>
      <c r="C2" s="23"/>
      <c r="D2" s="423" t="s">
        <v>15</v>
      </c>
      <c r="E2" s="423"/>
    </row>
    <row r="3" spans="1:256" s="12" customFormat="1" ht="18" customHeight="1">
      <c r="A3" s="24" t="s">
        <v>16</v>
      </c>
      <c r="B3" s="25" t="s">
        <v>17</v>
      </c>
      <c r="C3" s="26" t="s">
        <v>3</v>
      </c>
      <c r="D3" s="27" t="s">
        <v>18</v>
      </c>
      <c r="E3" s="27" t="s">
        <v>19</v>
      </c>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6" s="13" customFormat="1" ht="12.75"/>
    <row r="5" spans="1:256" s="14" customFormat="1" ht="15.75">
      <c r="A5" s="425" t="s">
        <v>337</v>
      </c>
      <c r="B5" s="425"/>
      <c r="C5" s="425"/>
      <c r="D5" s="28" t="s">
        <v>186</v>
      </c>
      <c r="E5" s="29"/>
    </row>
    <row r="6" spans="1:256" s="233" customFormat="1" ht="12">
      <c r="A6" s="236" t="s">
        <v>338</v>
      </c>
      <c r="B6" s="236" t="s">
        <v>339</v>
      </c>
      <c r="C6" s="237"/>
      <c r="D6" s="238">
        <f>E6/1.18</f>
        <v>508.47457627118649</v>
      </c>
      <c r="E6" s="239">
        <v>600</v>
      </c>
    </row>
    <row r="7" spans="1:256" s="233" customFormat="1" ht="12">
      <c r="A7" s="236" t="s">
        <v>340</v>
      </c>
      <c r="B7" s="236" t="s">
        <v>341</v>
      </c>
      <c r="C7" s="237"/>
      <c r="D7" s="238">
        <f>E7/1.18</f>
        <v>6779.6610169491532</v>
      </c>
      <c r="E7" s="239">
        <v>8000</v>
      </c>
    </row>
    <row r="8" spans="1:256" s="233" customFormat="1" ht="12">
      <c r="A8" s="236" t="s">
        <v>342</v>
      </c>
      <c r="B8" s="236" t="s">
        <v>343</v>
      </c>
      <c r="C8" s="237"/>
      <c r="D8" s="238">
        <f>E8/1.18</f>
        <v>3983.0508474576272</v>
      </c>
      <c r="E8" s="239">
        <v>4700</v>
      </c>
    </row>
    <row r="9" spans="1:256" s="233" customFormat="1" ht="12">
      <c r="A9" s="236" t="s">
        <v>344</v>
      </c>
      <c r="B9" s="236" t="s">
        <v>345</v>
      </c>
      <c r="C9" s="237"/>
      <c r="D9" s="238">
        <f>E9/1.18</f>
        <v>3983.0508474576272</v>
      </c>
      <c r="E9" s="239">
        <v>4700</v>
      </c>
    </row>
    <row r="10" spans="1:256" s="233" customFormat="1" ht="12">
      <c r="A10" s="248" t="s">
        <v>346</v>
      </c>
      <c r="B10" s="248" t="s">
        <v>347</v>
      </c>
      <c r="C10" s="249"/>
      <c r="D10" s="238">
        <f>E10/1.18</f>
        <v>3389.8305084745766</v>
      </c>
      <c r="E10" s="239">
        <v>4000</v>
      </c>
    </row>
    <row r="11" spans="1:256" s="233" customFormat="1" ht="12">
      <c r="A11" s="248"/>
      <c r="B11" s="248"/>
      <c r="C11" s="249"/>
      <c r="D11" s="238"/>
      <c r="E11" s="239"/>
    </row>
    <row r="12" spans="1:256" s="233" customFormat="1" ht="12">
      <c r="A12" s="248"/>
      <c r="B12" s="248"/>
      <c r="C12" s="249"/>
      <c r="D12" s="238"/>
      <c r="E12" s="239"/>
    </row>
    <row r="13" spans="1:256" s="14" customFormat="1" ht="15.75">
      <c r="A13" s="425" t="s">
        <v>348</v>
      </c>
      <c r="B13" s="425"/>
      <c r="C13" s="425"/>
      <c r="D13" s="28" t="s">
        <v>186</v>
      </c>
      <c r="E13" s="29"/>
    </row>
    <row r="14" spans="1:256" s="233" customFormat="1" ht="24">
      <c r="A14" s="250" t="s">
        <v>349</v>
      </c>
      <c r="B14" s="250" t="s">
        <v>350</v>
      </c>
      <c r="C14" s="251"/>
      <c r="D14" s="252">
        <f>E14/1.18</f>
        <v>150000</v>
      </c>
      <c r="E14" s="253">
        <v>177000</v>
      </c>
      <c r="F14" s="242"/>
    </row>
    <row r="15" spans="1:256" s="233" customFormat="1" ht="12">
      <c r="A15" s="250" t="s">
        <v>351</v>
      </c>
      <c r="B15" s="250" t="s">
        <v>352</v>
      </c>
      <c r="C15" s="251"/>
      <c r="D15" s="254">
        <f t="shared" ref="D15:D20" si="0">E15/1.18</f>
        <v>21186.440677966104</v>
      </c>
      <c r="E15" s="255">
        <v>25000</v>
      </c>
    </row>
    <row r="16" spans="1:256" s="233" customFormat="1" ht="12">
      <c r="A16" s="250" t="s">
        <v>353</v>
      </c>
      <c r="B16" s="250" t="s">
        <v>354</v>
      </c>
      <c r="C16" s="251"/>
      <c r="D16" s="254">
        <f t="shared" si="0"/>
        <v>5762.7118644067796</v>
      </c>
      <c r="E16" s="255">
        <v>6800</v>
      </c>
    </row>
    <row r="17" spans="1:12" s="233" customFormat="1" ht="12">
      <c r="A17" s="250" t="s">
        <v>355</v>
      </c>
      <c r="B17" s="250" t="s">
        <v>356</v>
      </c>
      <c r="C17" s="251"/>
      <c r="D17" s="254">
        <f t="shared" si="0"/>
        <v>5762.7118644067796</v>
      </c>
      <c r="E17" s="255">
        <v>6800</v>
      </c>
      <c r="F17" s="256"/>
    </row>
    <row r="18" spans="1:12" s="233" customFormat="1" ht="12">
      <c r="A18" s="250" t="s">
        <v>357</v>
      </c>
      <c r="B18" s="250" t="s">
        <v>358</v>
      </c>
      <c r="C18" s="251"/>
      <c r="D18" s="254">
        <f t="shared" si="0"/>
        <v>7627.1186440677966</v>
      </c>
      <c r="E18" s="255">
        <v>9000</v>
      </c>
      <c r="F18" s="256"/>
    </row>
    <row r="19" spans="1:12" s="233" customFormat="1" ht="12">
      <c r="A19" s="250" t="s">
        <v>359</v>
      </c>
      <c r="B19" s="250" t="s">
        <v>360</v>
      </c>
      <c r="C19" s="251"/>
      <c r="D19" s="254">
        <f t="shared" si="0"/>
        <v>7627.1186440677966</v>
      </c>
      <c r="E19" s="255">
        <v>9000</v>
      </c>
      <c r="F19" s="256"/>
    </row>
    <row r="20" spans="1:12" s="233" customFormat="1" ht="12">
      <c r="A20" s="250" t="s">
        <v>361</v>
      </c>
      <c r="B20" s="250" t="s">
        <v>362</v>
      </c>
      <c r="C20" s="251"/>
      <c r="D20" s="254">
        <f t="shared" si="0"/>
        <v>7627.1186440677966</v>
      </c>
      <c r="E20" s="255">
        <v>9000</v>
      </c>
    </row>
    <row r="21" spans="1:12" s="233" customFormat="1" ht="12">
      <c r="A21" s="250" t="s">
        <v>363</v>
      </c>
      <c r="B21" s="250" t="s">
        <v>364</v>
      </c>
      <c r="C21" s="251"/>
      <c r="D21" s="254">
        <f t="shared" ref="D21:D26" si="1">E21/1.18</f>
        <v>7627.1186440677966</v>
      </c>
      <c r="E21" s="255">
        <v>9000</v>
      </c>
    </row>
    <row r="22" spans="1:12" s="233" customFormat="1" ht="12">
      <c r="A22" s="250" t="s">
        <v>365</v>
      </c>
      <c r="B22" s="250" t="s">
        <v>366</v>
      </c>
      <c r="C22" s="251"/>
      <c r="D22" s="252">
        <f t="shared" si="1"/>
        <v>4237.2881355932204</v>
      </c>
      <c r="E22" s="253">
        <v>5000</v>
      </c>
      <c r="H22" s="257"/>
    </row>
    <row r="23" spans="1:12" s="233" customFormat="1" ht="12">
      <c r="A23" s="250" t="s">
        <v>367</v>
      </c>
      <c r="B23" s="250" t="s">
        <v>368</v>
      </c>
      <c r="C23" s="251"/>
      <c r="D23" s="258">
        <f t="shared" si="1"/>
        <v>4237.2881355932204</v>
      </c>
      <c r="E23" s="259">
        <v>5000</v>
      </c>
      <c r="H23" s="260" t="s">
        <v>369</v>
      </c>
    </row>
    <row r="24" spans="1:12" s="233" customFormat="1" ht="12">
      <c r="A24" s="250" t="s">
        <v>370</v>
      </c>
      <c r="B24" s="250" t="s">
        <v>371</v>
      </c>
      <c r="C24" s="251"/>
      <c r="D24" s="252">
        <f t="shared" si="1"/>
        <v>4237.2881355932204</v>
      </c>
      <c r="E24" s="253">
        <v>5000</v>
      </c>
      <c r="H24" s="260" t="s">
        <v>372</v>
      </c>
    </row>
    <row r="25" spans="1:12" s="233" customFormat="1" ht="24">
      <c r="A25" s="250" t="s">
        <v>373</v>
      </c>
      <c r="B25" s="250" t="s">
        <v>374</v>
      </c>
      <c r="C25" s="251"/>
      <c r="D25" s="254">
        <f t="shared" si="1"/>
        <v>7627.1186440677966</v>
      </c>
      <c r="E25" s="255">
        <v>9000</v>
      </c>
      <c r="H25" s="260" t="s">
        <v>375</v>
      </c>
    </row>
    <row r="26" spans="1:12" s="233" customFormat="1" ht="12">
      <c r="A26" s="250" t="s">
        <v>376</v>
      </c>
      <c r="B26" s="250" t="s">
        <v>377</v>
      </c>
      <c r="C26" s="251"/>
      <c r="D26" s="254">
        <f t="shared" si="1"/>
        <v>7627.1186440677966</v>
      </c>
      <c r="E26" s="255">
        <v>9000</v>
      </c>
      <c r="H26" s="260" t="s">
        <v>378</v>
      </c>
    </row>
    <row r="27" spans="1:12" s="233" customFormat="1" ht="12">
      <c r="A27" s="250" t="s">
        <v>379</v>
      </c>
      <c r="B27" s="250" t="s">
        <v>380</v>
      </c>
      <c r="C27" s="251"/>
      <c r="D27" s="252">
        <f t="shared" ref="D27:D32" si="2">E27/1.18</f>
        <v>154237.28813559323</v>
      </c>
      <c r="E27" s="261">
        <v>182000</v>
      </c>
      <c r="F27" s="426" t="s">
        <v>381</v>
      </c>
      <c r="G27" s="427"/>
      <c r="H27" s="260" t="s">
        <v>382</v>
      </c>
      <c r="I27" s="285" t="s">
        <v>383</v>
      </c>
      <c r="L27" s="256"/>
    </row>
    <row r="28" spans="1:12" s="233" customFormat="1" ht="12">
      <c r="A28" s="250" t="s">
        <v>379</v>
      </c>
      <c r="B28" s="250" t="s">
        <v>384</v>
      </c>
      <c r="C28" s="251"/>
      <c r="D28" s="252">
        <f t="shared" si="2"/>
        <v>158474.57627118644</v>
      </c>
      <c r="E28" s="261">
        <v>187000</v>
      </c>
      <c r="F28" s="262" t="s">
        <v>385</v>
      </c>
      <c r="G28" s="263" t="s">
        <v>386</v>
      </c>
      <c r="H28" s="264" t="s">
        <v>387</v>
      </c>
      <c r="I28" s="260" t="s">
        <v>388</v>
      </c>
      <c r="L28" s="256"/>
    </row>
    <row r="29" spans="1:12" s="233" customFormat="1" ht="12">
      <c r="A29" s="250" t="s">
        <v>379</v>
      </c>
      <c r="B29" s="250" t="s">
        <v>389</v>
      </c>
      <c r="C29" s="251"/>
      <c r="D29" s="252">
        <f t="shared" si="2"/>
        <v>162711.86440677967</v>
      </c>
      <c r="E29" s="261">
        <v>192000</v>
      </c>
      <c r="F29" s="265">
        <v>1</v>
      </c>
      <c r="G29" s="263">
        <v>2</v>
      </c>
      <c r="H29" s="264">
        <v>12</v>
      </c>
      <c r="I29" s="286">
        <f>H29*2</f>
        <v>24</v>
      </c>
      <c r="L29" s="256"/>
    </row>
    <row r="30" spans="1:12" s="233" customFormat="1" ht="12">
      <c r="A30" s="250" t="s">
        <v>379</v>
      </c>
      <c r="B30" s="250" t="s">
        <v>390</v>
      </c>
      <c r="C30" s="251"/>
      <c r="D30" s="252">
        <f t="shared" si="2"/>
        <v>166949.1525423729</v>
      </c>
      <c r="E30" s="261">
        <v>197000</v>
      </c>
      <c r="F30" s="262">
        <f>E14</f>
        <v>177000</v>
      </c>
      <c r="G30" s="266">
        <f>E19</f>
        <v>9000</v>
      </c>
      <c r="H30" s="262">
        <f>E24</f>
        <v>5000</v>
      </c>
      <c r="I30" s="285" t="s">
        <v>391</v>
      </c>
      <c r="L30" s="256"/>
    </row>
    <row r="31" spans="1:12" s="233" customFormat="1" ht="12">
      <c r="A31" s="250" t="s">
        <v>379</v>
      </c>
      <c r="B31" s="250" t="s">
        <v>392</v>
      </c>
      <c r="C31" s="251"/>
      <c r="D31" s="252">
        <f t="shared" si="2"/>
        <v>171186.44067796611</v>
      </c>
      <c r="E31" s="261">
        <v>202000</v>
      </c>
      <c r="F31" s="267">
        <f>F29*F30</f>
        <v>177000</v>
      </c>
      <c r="G31" s="268">
        <f>G29*G30</f>
        <v>18000</v>
      </c>
      <c r="H31" s="262">
        <f>H29*H30</f>
        <v>60000</v>
      </c>
      <c r="I31" s="287">
        <f>SUM(F31:H31)</f>
        <v>255000</v>
      </c>
      <c r="J31" s="288" t="s">
        <v>393</v>
      </c>
      <c r="L31" s="256"/>
    </row>
    <row r="32" spans="1:12" s="233" customFormat="1" ht="12">
      <c r="A32" s="250" t="s">
        <v>379</v>
      </c>
      <c r="B32" s="250" t="s">
        <v>394</v>
      </c>
      <c r="C32" s="251"/>
      <c r="D32" s="252">
        <f t="shared" si="2"/>
        <v>175423.72881355934</v>
      </c>
      <c r="E32" s="253">
        <v>207000</v>
      </c>
      <c r="F32" s="256"/>
      <c r="H32" s="269"/>
      <c r="I32" s="260"/>
      <c r="L32" s="256"/>
    </row>
    <row r="33" spans="1:12" s="233" customFormat="1" ht="12">
      <c r="A33" s="250" t="s">
        <v>379</v>
      </c>
      <c r="B33" s="250" t="s">
        <v>395</v>
      </c>
      <c r="C33" s="251"/>
      <c r="D33" s="252">
        <f t="shared" ref="D33:D43" si="3">E33/1.18</f>
        <v>179661.01694915254</v>
      </c>
      <c r="E33" s="253">
        <v>212000</v>
      </c>
      <c r="F33" s="256"/>
      <c r="I33" s="289"/>
      <c r="L33" s="256"/>
    </row>
    <row r="34" spans="1:12" s="233" customFormat="1" ht="12">
      <c r="A34" s="250" t="s">
        <v>379</v>
      </c>
      <c r="B34" s="250" t="s">
        <v>396</v>
      </c>
      <c r="C34" s="251"/>
      <c r="D34" s="252">
        <f t="shared" si="3"/>
        <v>183898.30508474578</v>
      </c>
      <c r="E34" s="253">
        <v>217000</v>
      </c>
      <c r="F34" s="256"/>
      <c r="I34" s="289"/>
      <c r="L34" s="256"/>
    </row>
    <row r="35" spans="1:12" s="233" customFormat="1" ht="12">
      <c r="A35" s="250" t="s">
        <v>379</v>
      </c>
      <c r="B35" s="250" t="s">
        <v>397</v>
      </c>
      <c r="C35" s="251"/>
      <c r="D35" s="252">
        <f t="shared" si="3"/>
        <v>188135.59322033898</v>
      </c>
      <c r="E35" s="253">
        <v>222000</v>
      </c>
      <c r="F35" s="256"/>
      <c r="I35" s="290"/>
      <c r="L35" s="256"/>
    </row>
    <row r="36" spans="1:12" s="233" customFormat="1" ht="12">
      <c r="A36" s="250" t="s">
        <v>379</v>
      </c>
      <c r="B36" s="250" t="s">
        <v>398</v>
      </c>
      <c r="C36" s="251"/>
      <c r="D36" s="252">
        <f t="shared" si="3"/>
        <v>192372.88135593222</v>
      </c>
      <c r="E36" s="253">
        <v>227000</v>
      </c>
      <c r="F36" s="256"/>
      <c r="L36" s="256"/>
    </row>
    <row r="37" spans="1:12" s="233" customFormat="1" ht="12">
      <c r="A37" s="250" t="s">
        <v>379</v>
      </c>
      <c r="B37" s="250" t="s">
        <v>399</v>
      </c>
      <c r="C37" s="251"/>
      <c r="D37" s="252">
        <f t="shared" si="3"/>
        <v>196610.16949152545</v>
      </c>
      <c r="E37" s="253">
        <v>232000</v>
      </c>
      <c r="F37" s="256"/>
      <c r="L37" s="256"/>
    </row>
    <row r="38" spans="1:12" s="233" customFormat="1" ht="12">
      <c r="A38" s="250" t="s">
        <v>379</v>
      </c>
      <c r="B38" s="250" t="s">
        <v>400</v>
      </c>
      <c r="C38" s="251"/>
      <c r="D38" s="252">
        <f t="shared" si="3"/>
        <v>247457.62711864407</v>
      </c>
      <c r="E38" s="253">
        <v>292000</v>
      </c>
      <c r="L38" s="256"/>
    </row>
    <row r="39" spans="1:12" s="233" customFormat="1" ht="47.1" customHeight="1">
      <c r="A39" s="250" t="s">
        <v>401</v>
      </c>
      <c r="B39" s="250" t="s">
        <v>402</v>
      </c>
      <c r="C39" s="270"/>
      <c r="D39" s="254">
        <f t="shared" si="3"/>
        <v>110169.49152542373</v>
      </c>
      <c r="E39" s="255">
        <v>130000</v>
      </c>
    </row>
    <row r="40" spans="1:12" s="233" customFormat="1" ht="84.95" customHeight="1">
      <c r="A40" s="250" t="s">
        <v>403</v>
      </c>
      <c r="B40" s="250" t="s">
        <v>404</v>
      </c>
      <c r="C40" s="251"/>
      <c r="D40" s="254">
        <f t="shared" si="3"/>
        <v>59322.03389830509</v>
      </c>
      <c r="E40" s="255">
        <v>70000</v>
      </c>
      <c r="F40" s="242"/>
    </row>
    <row r="41" spans="1:12" s="233" customFormat="1" ht="54" customHeight="1">
      <c r="A41" s="250" t="s">
        <v>405</v>
      </c>
      <c r="B41" s="250" t="s">
        <v>406</v>
      </c>
      <c r="C41" s="251"/>
      <c r="D41" s="254">
        <f t="shared" si="3"/>
        <v>118644.06779661018</v>
      </c>
      <c r="E41" s="255">
        <v>140000</v>
      </c>
    </row>
    <row r="42" spans="1:12" s="233" customFormat="1" ht="78" customHeight="1">
      <c r="A42" s="250" t="s">
        <v>407</v>
      </c>
      <c r="B42" s="250" t="s">
        <v>408</v>
      </c>
      <c r="C42" s="251"/>
      <c r="D42" s="254">
        <f t="shared" si="3"/>
        <v>118644.06779661018</v>
      </c>
      <c r="E42" s="255">
        <v>140000</v>
      </c>
    </row>
    <row r="43" spans="1:12" s="233" customFormat="1" ht="78" customHeight="1">
      <c r="A43" s="250" t="s">
        <v>409</v>
      </c>
      <c r="B43" s="250" t="s">
        <v>408</v>
      </c>
      <c r="C43" s="251"/>
      <c r="D43" s="254">
        <f t="shared" si="3"/>
        <v>275423.72881355934</v>
      </c>
      <c r="E43" s="255">
        <v>325000</v>
      </c>
    </row>
    <row r="44" spans="1:12" s="14" customFormat="1" ht="15.75">
      <c r="A44" s="425" t="s">
        <v>410</v>
      </c>
      <c r="B44" s="425"/>
      <c r="C44" s="425"/>
      <c r="D44" s="28" t="s">
        <v>186</v>
      </c>
      <c r="E44" s="29"/>
    </row>
    <row r="45" spans="1:12" s="233" customFormat="1" ht="12">
      <c r="A45" s="271" t="s">
        <v>411</v>
      </c>
      <c r="B45" s="271" t="s">
        <v>412</v>
      </c>
      <c r="C45" s="272"/>
      <c r="D45" s="273">
        <f>E45/1.18</f>
        <v>16949.152542372882</v>
      </c>
      <c r="E45" s="274">
        <v>20000</v>
      </c>
    </row>
    <row r="46" spans="1:12" s="233" customFormat="1" ht="12">
      <c r="A46" s="275" t="s">
        <v>413</v>
      </c>
      <c r="B46" s="275" t="s">
        <v>414</v>
      </c>
      <c r="C46" s="276"/>
      <c r="D46" s="277">
        <f>E46/1.18</f>
        <v>26694.91525423729</v>
      </c>
      <c r="E46" s="278">
        <v>31500</v>
      </c>
    </row>
    <row r="47" spans="1:12" s="233" customFormat="1" ht="12">
      <c r="A47" s="275" t="s">
        <v>415</v>
      </c>
      <c r="B47" s="275" t="s">
        <v>416</v>
      </c>
      <c r="C47" s="276"/>
      <c r="D47" s="277">
        <f>E47/1.18</f>
        <v>26694.91525423729</v>
      </c>
      <c r="E47" s="278">
        <v>31500</v>
      </c>
    </row>
    <row r="48" spans="1:12" s="233" customFormat="1" ht="12">
      <c r="A48" s="275" t="s">
        <v>417</v>
      </c>
      <c r="B48" s="275" t="s">
        <v>418</v>
      </c>
      <c r="C48" s="276"/>
      <c r="D48" s="277">
        <f>E48/1.18</f>
        <v>26694.91525423729</v>
      </c>
      <c r="E48" s="278">
        <v>31500</v>
      </c>
    </row>
    <row r="49" spans="1:10" s="233" customFormat="1" ht="12">
      <c r="A49" s="275" t="s">
        <v>419</v>
      </c>
      <c r="B49" s="275" t="s">
        <v>420</v>
      </c>
      <c r="C49" s="276"/>
      <c r="D49" s="277">
        <f>E49/1.18</f>
        <v>26694.91525423729</v>
      </c>
      <c r="E49" s="278">
        <v>31500</v>
      </c>
    </row>
    <row r="50" spans="1:10" s="233" customFormat="1" ht="12">
      <c r="A50" s="275" t="s">
        <v>421</v>
      </c>
      <c r="B50" s="275" t="s">
        <v>422</v>
      </c>
      <c r="C50" s="276"/>
      <c r="D50" s="277">
        <f t="shared" ref="D50:D56" si="4">E50/1.18</f>
        <v>26694.91525423729</v>
      </c>
      <c r="E50" s="278">
        <v>31500</v>
      </c>
    </row>
    <row r="51" spans="1:10" s="233" customFormat="1" ht="12">
      <c r="A51" s="275" t="s">
        <v>423</v>
      </c>
      <c r="B51" s="275" t="s">
        <v>424</v>
      </c>
      <c r="C51" s="276"/>
      <c r="D51" s="277">
        <f t="shared" si="4"/>
        <v>26694.91525423729</v>
      </c>
      <c r="E51" s="278">
        <v>31500</v>
      </c>
    </row>
    <row r="52" spans="1:10" s="233" customFormat="1" ht="12">
      <c r="A52" s="275" t="s">
        <v>425</v>
      </c>
      <c r="B52" s="275" t="s">
        <v>426</v>
      </c>
      <c r="C52" s="276"/>
      <c r="D52" s="277">
        <f t="shared" si="4"/>
        <v>26694.91525423729</v>
      </c>
      <c r="E52" s="278">
        <v>31500</v>
      </c>
    </row>
    <row r="53" spans="1:10" s="233" customFormat="1" ht="12">
      <c r="A53" s="275" t="s">
        <v>427</v>
      </c>
      <c r="B53" s="275" t="s">
        <v>428</v>
      </c>
      <c r="C53" s="276"/>
      <c r="D53" s="277">
        <f t="shared" si="4"/>
        <v>17796.610169491527</v>
      </c>
      <c r="E53" s="278">
        <v>21000</v>
      </c>
    </row>
    <row r="54" spans="1:10" s="233" customFormat="1" ht="12">
      <c r="A54" s="275" t="s">
        <v>429</v>
      </c>
      <c r="B54" s="275" t="s">
        <v>430</v>
      </c>
      <c r="C54" s="276"/>
      <c r="D54" s="277">
        <f t="shared" si="4"/>
        <v>26694.91525423729</v>
      </c>
      <c r="E54" s="278">
        <v>31500</v>
      </c>
    </row>
    <row r="55" spans="1:10" s="233" customFormat="1" ht="12">
      <c r="A55" s="279" t="s">
        <v>431</v>
      </c>
      <c r="B55" s="279" t="s">
        <v>432</v>
      </c>
      <c r="C55" s="280"/>
      <c r="D55" s="281">
        <f t="shared" si="4"/>
        <v>26694.91525423729</v>
      </c>
      <c r="E55" s="282">
        <v>31500</v>
      </c>
      <c r="J55" s="233" t="s">
        <v>433</v>
      </c>
    </row>
    <row r="56" spans="1:10" s="233" customFormat="1" ht="12">
      <c r="A56" s="275" t="s">
        <v>434</v>
      </c>
      <c r="B56" s="279" t="s">
        <v>435</v>
      </c>
      <c r="C56" s="280"/>
      <c r="D56" s="281">
        <f t="shared" si="4"/>
        <v>25423.728813559323</v>
      </c>
      <c r="E56" s="282">
        <v>30000</v>
      </c>
      <c r="J56" s="233" t="s">
        <v>436</v>
      </c>
    </row>
    <row r="57" spans="1:10" s="14" customFormat="1" ht="15.75">
      <c r="A57" s="425" t="s">
        <v>437</v>
      </c>
      <c r="B57" s="425"/>
      <c r="C57" s="425"/>
      <c r="D57" s="28" t="s">
        <v>186</v>
      </c>
      <c r="E57" s="29"/>
    </row>
    <row r="58" spans="1:10" s="233" customFormat="1" ht="12">
      <c r="A58" s="236" t="s">
        <v>438</v>
      </c>
      <c r="B58" s="236" t="s">
        <v>439</v>
      </c>
      <c r="C58" s="237"/>
      <c r="D58" s="238">
        <f>E58/1.18</f>
        <v>7627.1186440677966</v>
      </c>
      <c r="E58" s="239">
        <v>9000</v>
      </c>
    </row>
    <row r="59" spans="1:10" s="233" customFormat="1" ht="12">
      <c r="A59" s="236" t="s">
        <v>440</v>
      </c>
      <c r="B59" s="236" t="s">
        <v>441</v>
      </c>
      <c r="C59" s="237"/>
      <c r="D59" s="283">
        <f>E59/1.18</f>
        <v>4237.2881355932204</v>
      </c>
      <c r="E59" s="284">
        <v>5000</v>
      </c>
    </row>
    <row r="60" spans="1:10" s="233" customFormat="1" ht="12">
      <c r="A60" s="236" t="s">
        <v>442</v>
      </c>
      <c r="B60" s="236" t="s">
        <v>441</v>
      </c>
      <c r="C60" s="237"/>
      <c r="D60" s="283">
        <f>E60/1.18</f>
        <v>4237.2881355932204</v>
      </c>
      <c r="E60" s="284">
        <v>5000</v>
      </c>
    </row>
    <row r="61" spans="1:10" s="233" customFormat="1" ht="12">
      <c r="A61" s="236" t="s">
        <v>443</v>
      </c>
      <c r="B61" s="236" t="s">
        <v>444</v>
      </c>
      <c r="C61" s="237"/>
      <c r="D61" s="238">
        <f>E61/1.18</f>
        <v>5932.203389830509</v>
      </c>
      <c r="E61" s="239">
        <v>7000</v>
      </c>
    </row>
    <row r="62" spans="1:10" s="233" customFormat="1" ht="12">
      <c r="A62" s="236"/>
      <c r="B62" s="236"/>
      <c r="C62" s="237"/>
      <c r="D62" s="238"/>
      <c r="E62" s="239"/>
    </row>
    <row r="63" spans="1:10" s="233" customFormat="1" ht="12">
      <c r="A63" s="236" t="s">
        <v>445</v>
      </c>
      <c r="B63" s="236" t="s">
        <v>446</v>
      </c>
      <c r="C63" s="237"/>
      <c r="D63" s="283">
        <f>E63/1.18</f>
        <v>508.47457627118649</v>
      </c>
      <c r="E63" s="284">
        <v>600</v>
      </c>
      <c r="J63" s="233" t="s">
        <v>447</v>
      </c>
    </row>
    <row r="64" spans="1:10" s="14" customFormat="1" ht="15.75">
      <c r="A64" s="425" t="s">
        <v>448</v>
      </c>
      <c r="B64" s="425"/>
      <c r="C64" s="425"/>
      <c r="D64" s="28" t="s">
        <v>186</v>
      </c>
      <c r="E64" s="29"/>
      <c r="J64" s="14" t="s">
        <v>449</v>
      </c>
    </row>
    <row r="65" spans="1:5" s="233" customFormat="1" ht="24">
      <c r="A65" s="291" t="s">
        <v>450</v>
      </c>
      <c r="B65" s="291" t="s">
        <v>451</v>
      </c>
      <c r="C65" s="237"/>
      <c r="D65" s="238">
        <f>E65/1.18</f>
        <v>127118.64406779662</v>
      </c>
      <c r="E65" s="239">
        <v>150000</v>
      </c>
    </row>
    <row r="66" spans="1:5" s="233" customFormat="1" ht="24">
      <c r="A66" s="291" t="s">
        <v>452</v>
      </c>
      <c r="B66" s="291" t="s">
        <v>453</v>
      </c>
      <c r="C66" s="237"/>
      <c r="D66" s="238">
        <f t="shared" ref="D66:D83" si="5">E66/1.18</f>
        <v>127118.64406779662</v>
      </c>
      <c r="E66" s="239">
        <v>150000</v>
      </c>
    </row>
    <row r="67" spans="1:5" s="233" customFormat="1" ht="24">
      <c r="A67" s="291" t="s">
        <v>454</v>
      </c>
      <c r="B67" s="291" t="s">
        <v>455</v>
      </c>
      <c r="C67" s="237"/>
      <c r="D67" s="238">
        <f t="shared" si="5"/>
        <v>211864.40677966102</v>
      </c>
      <c r="E67" s="239">
        <v>250000</v>
      </c>
    </row>
    <row r="68" spans="1:5" s="233" customFormat="1" ht="24">
      <c r="A68" s="291" t="s">
        <v>456</v>
      </c>
      <c r="B68" s="291" t="s">
        <v>457</v>
      </c>
      <c r="C68" s="237"/>
      <c r="D68" s="238">
        <f t="shared" si="5"/>
        <v>211864.40677966102</v>
      </c>
      <c r="E68" s="239">
        <v>250000</v>
      </c>
    </row>
    <row r="69" spans="1:5" s="233" customFormat="1" ht="24">
      <c r="A69" s="236" t="s">
        <v>458</v>
      </c>
      <c r="B69" s="236" t="s">
        <v>459</v>
      </c>
      <c r="C69" s="237"/>
      <c r="D69" s="238">
        <f t="shared" si="5"/>
        <v>309322.03389830509</v>
      </c>
      <c r="E69" s="239">
        <v>365000</v>
      </c>
    </row>
    <row r="70" spans="1:5" s="233" customFormat="1" ht="24">
      <c r="A70" s="236" t="s">
        <v>460</v>
      </c>
      <c r="B70" s="236" t="s">
        <v>461</v>
      </c>
      <c r="C70" s="237"/>
      <c r="D70" s="238">
        <f t="shared" si="5"/>
        <v>662711.86440677964</v>
      </c>
      <c r="E70" s="239">
        <v>782000</v>
      </c>
    </row>
    <row r="71" spans="1:5" s="233" customFormat="1" ht="12">
      <c r="A71" s="236" t="s">
        <v>462</v>
      </c>
      <c r="B71" s="236" t="s">
        <v>463</v>
      </c>
      <c r="C71" s="237"/>
      <c r="D71" s="238">
        <f t="shared" si="5"/>
        <v>100000</v>
      </c>
      <c r="E71" s="239">
        <v>118000</v>
      </c>
    </row>
    <row r="72" spans="1:5" s="233" customFormat="1" ht="12">
      <c r="A72" s="236" t="s">
        <v>464</v>
      </c>
      <c r="B72" s="236" t="s">
        <v>465</v>
      </c>
      <c r="C72" s="237"/>
      <c r="D72" s="238">
        <f t="shared" si="5"/>
        <v>381355.93220338988</v>
      </c>
      <c r="E72" s="239">
        <v>450000</v>
      </c>
    </row>
    <row r="73" spans="1:5" s="233" customFormat="1" ht="12">
      <c r="A73" s="236" t="s">
        <v>466</v>
      </c>
      <c r="B73" s="236" t="s">
        <v>467</v>
      </c>
      <c r="C73" s="237"/>
      <c r="D73" s="238">
        <f t="shared" si="5"/>
        <v>100000</v>
      </c>
      <c r="E73" s="239">
        <v>118000</v>
      </c>
    </row>
    <row r="74" spans="1:5" s="247" customFormat="1" ht="12">
      <c r="A74" s="236" t="s">
        <v>468</v>
      </c>
      <c r="B74" s="236" t="s">
        <v>469</v>
      </c>
      <c r="C74" s="237"/>
      <c r="D74" s="238">
        <f t="shared" si="5"/>
        <v>127118.64406779662</v>
      </c>
      <c r="E74" s="239">
        <v>150000</v>
      </c>
    </row>
    <row r="75" spans="1:5" s="247" customFormat="1" ht="12">
      <c r="A75" s="288" t="s">
        <v>470</v>
      </c>
      <c r="B75" s="236" t="s">
        <v>471</v>
      </c>
      <c r="C75" s="237"/>
      <c r="D75" s="238" t="e">
        <f t="shared" si="5"/>
        <v>#VALUE!</v>
      </c>
      <c r="E75" s="239" t="str">
        <f>'WI-TEK PoE Switch'!E39</f>
        <v>Sold Out</v>
      </c>
    </row>
    <row r="76" spans="1:5" s="247" customFormat="1" ht="12">
      <c r="A76" s="288" t="s">
        <v>472</v>
      </c>
      <c r="B76" s="236" t="s">
        <v>473</v>
      </c>
      <c r="C76" s="237"/>
      <c r="D76" s="238" t="e">
        <f t="shared" si="5"/>
        <v>#VALUE!</v>
      </c>
      <c r="E76" s="239" t="str">
        <f>'WI-TEK PoE Switch'!E40</f>
        <v>Sold Out</v>
      </c>
    </row>
    <row r="77" spans="1:5" s="247" customFormat="1" ht="12">
      <c r="A77" s="291" t="s">
        <v>474</v>
      </c>
      <c r="B77" s="291" t="s">
        <v>475</v>
      </c>
      <c r="C77" s="237"/>
      <c r="D77" s="238">
        <f t="shared" si="5"/>
        <v>135593.22033898305</v>
      </c>
      <c r="E77" s="239">
        <f>'WI-TEK PoE Switch'!E42</f>
        <v>160000</v>
      </c>
    </row>
    <row r="78" spans="1:5" s="247" customFormat="1" ht="12">
      <c r="A78" s="291" t="s">
        <v>476</v>
      </c>
      <c r="B78" s="291" t="s">
        <v>477</v>
      </c>
      <c r="C78" s="237"/>
      <c r="D78" s="238">
        <f t="shared" si="5"/>
        <v>76271.186440677964</v>
      </c>
      <c r="E78" s="239">
        <f>'WI-TEK PoE Switch'!E43</f>
        <v>90000</v>
      </c>
    </row>
    <row r="79" spans="1:5" s="247" customFormat="1" ht="12">
      <c r="B79" s="291" t="s">
        <v>478</v>
      </c>
      <c r="C79" s="237"/>
      <c r="D79" s="238">
        <f t="shared" si="5"/>
        <v>118644.06779661018</v>
      </c>
      <c r="E79" s="239">
        <v>140000</v>
      </c>
    </row>
    <row r="80" spans="1:5" s="247" customFormat="1" ht="12">
      <c r="B80" s="291" t="s">
        <v>479</v>
      </c>
      <c r="C80" s="237"/>
      <c r="D80" s="238">
        <f t="shared" si="5"/>
        <v>330508.4745762712</v>
      </c>
      <c r="E80" s="239">
        <v>390000</v>
      </c>
    </row>
    <row r="81" spans="1:5" s="247" customFormat="1" ht="12">
      <c r="B81" s="291" t="s">
        <v>480</v>
      </c>
      <c r="C81" s="237"/>
      <c r="D81" s="238">
        <f t="shared" si="5"/>
        <v>296610.16949152545</v>
      </c>
      <c r="E81" s="239">
        <v>350000</v>
      </c>
    </row>
    <row r="82" spans="1:5" s="247" customFormat="1" ht="12">
      <c r="B82" s="291" t="s">
        <v>481</v>
      </c>
      <c r="C82" s="237"/>
      <c r="D82" s="238">
        <f t="shared" si="5"/>
        <v>127118.64406779662</v>
      </c>
      <c r="E82" s="239">
        <v>150000</v>
      </c>
    </row>
    <row r="83" spans="1:5" s="247" customFormat="1" ht="12">
      <c r="B83" s="292" t="s">
        <v>482</v>
      </c>
      <c r="C83" s="237"/>
      <c r="D83" s="238">
        <f t="shared" si="5"/>
        <v>118644.06779661018</v>
      </c>
      <c r="E83" s="239">
        <v>140000</v>
      </c>
    </row>
    <row r="84" spans="1:5" s="247" customFormat="1" ht="12">
      <c r="A84" s="236"/>
      <c r="B84" s="236"/>
      <c r="C84" s="237"/>
      <c r="D84" s="238"/>
      <c r="E84" s="239"/>
    </row>
    <row r="85" spans="1:5" s="17" customFormat="1" ht="104.1" customHeight="1">
      <c r="A85" s="407" t="s">
        <v>13</v>
      </c>
      <c r="B85" s="408"/>
      <c r="C85" s="409"/>
      <c r="D85" s="408"/>
      <c r="E85" s="410"/>
    </row>
  </sheetData>
  <mergeCells count="8">
    <mergeCell ref="A64:C64"/>
    <mergeCell ref="A85:E85"/>
    <mergeCell ref="D2:E2"/>
    <mergeCell ref="A5:C5"/>
    <mergeCell ref="A13:C13"/>
    <mergeCell ref="F27:G27"/>
    <mergeCell ref="A44:C44"/>
    <mergeCell ref="A57:C57"/>
  </mergeCells>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D899-1465-47B9-A3EA-77A1C98AFD49}">
  <dimension ref="A1:IO26"/>
  <sheetViews>
    <sheetView topLeftCell="A13" zoomScaleSheetLayoutView="100" workbookViewId="0">
      <selection activeCell="B18" sqref="B18"/>
    </sheetView>
  </sheetViews>
  <sheetFormatPr defaultColWidth="10.28515625" defaultRowHeight="15"/>
  <cols>
    <col min="1" max="1" width="21.42578125" style="18" customWidth="1"/>
    <col min="2" max="2" width="90.28515625" style="18" customWidth="1"/>
    <col min="3" max="3" width="16" style="18" customWidth="1"/>
    <col min="4" max="4" width="11.28515625" style="19" customWidth="1"/>
    <col min="5" max="5" width="13.7109375" style="19" customWidth="1"/>
    <col min="6" max="6" width="16.28515625" style="18" customWidth="1"/>
    <col min="7" max="16384" width="10.28515625" style="18"/>
  </cols>
  <sheetData>
    <row r="1" spans="1:249" s="10" customFormat="1" ht="78" customHeight="1">
      <c r="A1" s="20"/>
      <c r="B1" s="21" t="s">
        <v>0</v>
      </c>
      <c r="D1" s="22"/>
    </row>
    <row r="2" spans="1:249" s="11" customFormat="1" ht="27" customHeight="1">
      <c r="A2" s="23"/>
      <c r="B2" s="23"/>
      <c r="C2" s="23"/>
      <c r="D2" s="423" t="s">
        <v>15</v>
      </c>
      <c r="E2" s="423"/>
    </row>
    <row r="3" spans="1:249" s="12" customFormat="1" ht="18" customHeight="1">
      <c r="A3" s="24" t="s">
        <v>16</v>
      </c>
      <c r="B3" s="25" t="s">
        <v>17</v>
      </c>
      <c r="C3" s="26"/>
      <c r="D3" s="27" t="s">
        <v>18</v>
      </c>
      <c r="E3" s="27" t="s">
        <v>19</v>
      </c>
      <c r="F3" s="243" t="s">
        <v>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row>
    <row r="4" spans="1:249" s="13" customFormat="1" ht="12.75"/>
    <row r="5" spans="1:249" s="14" customFormat="1" ht="15.75">
      <c r="A5" s="425" t="s">
        <v>483</v>
      </c>
      <c r="B5" s="425"/>
      <c r="C5" s="428"/>
      <c r="D5" s="28" t="s">
        <v>186</v>
      </c>
      <c r="E5" s="29"/>
      <c r="H5" s="13"/>
    </row>
    <row r="6" spans="1:249" s="233" customFormat="1" ht="15.75">
      <c r="A6" s="236"/>
      <c r="B6" s="236"/>
      <c r="C6" s="237"/>
      <c r="D6" s="238"/>
      <c r="E6" s="239"/>
      <c r="G6" s="14"/>
      <c r="H6" s="13"/>
    </row>
    <row r="7" spans="1:249" s="233" customFormat="1" ht="15.75">
      <c r="A7" s="236" t="s">
        <v>484</v>
      </c>
      <c r="B7" s="236" t="s">
        <v>485</v>
      </c>
      <c r="C7" s="237"/>
      <c r="D7" s="238">
        <f t="shared" ref="D7:D20" si="0">E7/1.18</f>
        <v>1613559.3220338984</v>
      </c>
      <c r="E7" s="239">
        <v>1904000</v>
      </c>
      <c r="G7" s="14"/>
      <c r="H7" s="13"/>
    </row>
    <row r="8" spans="1:249" s="233" customFormat="1" ht="15.75">
      <c r="A8" s="244" t="s">
        <v>486</v>
      </c>
      <c r="B8" s="244" t="s">
        <v>487</v>
      </c>
      <c r="C8" s="237"/>
      <c r="D8" s="245">
        <f t="shared" si="0"/>
        <v>1629152.5423728814</v>
      </c>
      <c r="E8" s="246">
        <v>1922400</v>
      </c>
      <c r="G8" s="14"/>
      <c r="H8" s="13"/>
    </row>
    <row r="9" spans="1:249" s="233" customFormat="1" ht="15.75">
      <c r="A9" s="236" t="s">
        <v>488</v>
      </c>
      <c r="B9" s="236" t="s">
        <v>489</v>
      </c>
      <c r="C9" s="237"/>
      <c r="D9" s="238">
        <f t="shared" si="0"/>
        <v>1430593.2203389832</v>
      </c>
      <c r="E9" s="239">
        <v>1688100</v>
      </c>
      <c r="G9" s="14"/>
      <c r="H9" s="13"/>
    </row>
    <row r="10" spans="1:249" s="233" customFormat="1" ht="15.75">
      <c r="A10" s="244" t="s">
        <v>490</v>
      </c>
      <c r="B10" s="244" t="s">
        <v>491</v>
      </c>
      <c r="C10" s="237"/>
      <c r="D10" s="245">
        <f t="shared" si="0"/>
        <v>1191355.9322033899</v>
      </c>
      <c r="E10" s="246">
        <v>1405800</v>
      </c>
      <c r="G10" s="14"/>
      <c r="H10" s="13"/>
    </row>
    <row r="11" spans="1:249" s="233" customFormat="1" ht="15.75">
      <c r="A11" s="236" t="s">
        <v>492</v>
      </c>
      <c r="B11" s="236" t="s">
        <v>493</v>
      </c>
      <c r="C11" s="237"/>
      <c r="D11" s="238">
        <f t="shared" si="0"/>
        <v>860423.7288135594</v>
      </c>
      <c r="E11" s="239">
        <v>1015300</v>
      </c>
      <c r="G11" s="14"/>
      <c r="H11" s="13"/>
    </row>
    <row r="12" spans="1:249" s="233" customFormat="1" ht="15.75">
      <c r="A12" s="244" t="s">
        <v>494</v>
      </c>
      <c r="B12" s="244" t="s">
        <v>495</v>
      </c>
      <c r="C12" s="237"/>
      <c r="D12" s="245">
        <f t="shared" si="0"/>
        <v>455254.23728813563</v>
      </c>
      <c r="E12" s="246">
        <v>537200</v>
      </c>
      <c r="G12" s="14"/>
      <c r="H12" s="13"/>
    </row>
    <row r="13" spans="1:249" s="233" customFormat="1" ht="15.75">
      <c r="A13" s="236" t="s">
        <v>496</v>
      </c>
      <c r="B13" s="236" t="s">
        <v>497</v>
      </c>
      <c r="C13" s="237"/>
      <c r="D13" s="238">
        <f t="shared" si="0"/>
        <v>411949.15254237287</v>
      </c>
      <c r="E13" s="239">
        <v>486100</v>
      </c>
      <c r="G13" s="14"/>
      <c r="H13" s="13"/>
    </row>
    <row r="14" spans="1:249" s="233" customFormat="1" ht="15.75">
      <c r="A14" s="244" t="s">
        <v>498</v>
      </c>
      <c r="B14" s="244" t="s">
        <v>499</v>
      </c>
      <c r="C14" s="237"/>
      <c r="D14" s="245">
        <f t="shared" si="0"/>
        <v>365000</v>
      </c>
      <c r="E14" s="246">
        <v>430700</v>
      </c>
      <c r="G14" s="14"/>
    </row>
    <row r="15" spans="1:249" s="233" customFormat="1" ht="15.75">
      <c r="A15" s="236" t="s">
        <v>500</v>
      </c>
      <c r="B15" s="236" t="s">
        <v>501</v>
      </c>
      <c r="C15" s="237"/>
      <c r="D15" s="238">
        <f t="shared" si="0"/>
        <v>331355.93220338982</v>
      </c>
      <c r="E15" s="239">
        <v>391000</v>
      </c>
      <c r="G15" s="14"/>
    </row>
    <row r="16" spans="1:249" s="233" customFormat="1" ht="15.75">
      <c r="A16" s="244" t="s">
        <v>502</v>
      </c>
      <c r="B16" s="244" t="s">
        <v>503</v>
      </c>
      <c r="C16" s="237"/>
      <c r="D16" s="245">
        <f t="shared" si="0"/>
        <v>307203.3898305085</v>
      </c>
      <c r="E16" s="246">
        <v>362500</v>
      </c>
      <c r="G16" s="14"/>
    </row>
    <row r="17" spans="1:7" s="233" customFormat="1" ht="15.75">
      <c r="A17" s="236" t="s">
        <v>504</v>
      </c>
      <c r="B17" s="236" t="s">
        <v>505</v>
      </c>
      <c r="C17" s="237"/>
      <c r="D17" s="238">
        <f t="shared" si="0"/>
        <v>267542.37288135593</v>
      </c>
      <c r="E17" s="239">
        <v>315700</v>
      </c>
      <c r="G17" s="14"/>
    </row>
    <row r="18" spans="1:7" s="233" customFormat="1" ht="15.75">
      <c r="A18" s="244" t="s">
        <v>506</v>
      </c>
      <c r="B18" s="244" t="s">
        <v>507</v>
      </c>
      <c r="C18" s="237"/>
      <c r="D18" s="245">
        <f t="shared" si="0"/>
        <v>234152.54237288138</v>
      </c>
      <c r="E18" s="246">
        <v>276300</v>
      </c>
      <c r="G18" s="14"/>
    </row>
    <row r="19" spans="1:7" s="233" customFormat="1" ht="15.75">
      <c r="A19" s="236" t="s">
        <v>508</v>
      </c>
      <c r="B19" s="236" t="s">
        <v>509</v>
      </c>
      <c r="C19" s="237"/>
      <c r="D19" s="238">
        <f t="shared" si="0"/>
        <v>234152.54237288138</v>
      </c>
      <c r="E19" s="239">
        <v>276300</v>
      </c>
      <c r="G19" s="14"/>
    </row>
    <row r="20" spans="1:7" s="233" customFormat="1" ht="12">
      <c r="A20" s="236" t="s">
        <v>510</v>
      </c>
      <c r="B20" s="236" t="s">
        <v>511</v>
      </c>
      <c r="C20" s="237"/>
      <c r="D20" s="238">
        <f t="shared" si="0"/>
        <v>98644.067796610179</v>
      </c>
      <c r="E20" s="239">
        <v>116400</v>
      </c>
    </row>
    <row r="21" spans="1:7" s="233" customFormat="1" ht="12">
      <c r="A21" s="244" t="s">
        <v>512</v>
      </c>
      <c r="B21" s="244" t="s">
        <v>513</v>
      </c>
      <c r="C21" s="237"/>
      <c r="D21" s="245">
        <v>95400</v>
      </c>
      <c r="E21" s="246">
        <v>86000</v>
      </c>
    </row>
    <row r="22" spans="1:7" s="233" customFormat="1" ht="12">
      <c r="A22" s="236" t="s">
        <v>514</v>
      </c>
      <c r="B22" s="236" t="s">
        <v>515</v>
      </c>
      <c r="C22" s="237"/>
      <c r="D22" s="238">
        <f>E22/1.18</f>
        <v>27966.101694915254</v>
      </c>
      <c r="E22" s="239">
        <v>33000</v>
      </c>
    </row>
    <row r="23" spans="1:7" s="233" customFormat="1" ht="12">
      <c r="A23" s="244" t="s">
        <v>516</v>
      </c>
      <c r="B23" s="244" t="s">
        <v>517</v>
      </c>
      <c r="C23" s="237"/>
      <c r="D23" s="245">
        <f>E23/1.18</f>
        <v>4237.2881355932204</v>
      </c>
      <c r="E23" s="246">
        <v>5000</v>
      </c>
    </row>
    <row r="24" spans="1:7" s="233" customFormat="1" ht="12">
      <c r="A24" s="236" t="s">
        <v>518</v>
      </c>
      <c r="B24" s="236" t="s">
        <v>519</v>
      </c>
      <c r="C24" s="237"/>
      <c r="D24" s="238">
        <f>E24/1.18</f>
        <v>847.45762711864415</v>
      </c>
      <c r="E24" s="239">
        <v>1000</v>
      </c>
    </row>
    <row r="25" spans="1:7" s="17" customFormat="1" ht="104.1" customHeight="1">
      <c r="A25" s="407" t="s">
        <v>13</v>
      </c>
      <c r="B25" s="408"/>
      <c r="C25" s="409"/>
      <c r="D25" s="408"/>
      <c r="E25" s="410"/>
    </row>
    <row r="26" spans="1:7" s="15" customFormat="1">
      <c r="D26" s="34"/>
      <c r="E26" s="34"/>
    </row>
  </sheetData>
  <mergeCells count="3">
    <mergeCell ref="D2:E2"/>
    <mergeCell ref="A5:C5"/>
    <mergeCell ref="A25:E25"/>
  </mergeCells>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E443-2267-4687-B47A-BBA42B2CD439}">
  <sheetPr>
    <tabColor theme="9" tint="-0.249977111117893"/>
  </sheetPr>
  <dimension ref="A1:IV24"/>
  <sheetViews>
    <sheetView workbookViewId="0">
      <selection activeCell="G16" sqref="G16"/>
    </sheetView>
  </sheetViews>
  <sheetFormatPr defaultColWidth="10.28515625" defaultRowHeight="15"/>
  <cols>
    <col min="1" max="1" width="14.140625" style="18" customWidth="1"/>
    <col min="2" max="2" width="72.42578125" style="18" customWidth="1"/>
    <col min="3" max="3" width="8.42578125" style="18" hidden="1" customWidth="1"/>
    <col min="4" max="4" width="9.7109375" style="19" customWidth="1"/>
    <col min="5" max="5" width="14.28515625" style="19" customWidth="1"/>
    <col min="6" max="6" width="16.28515625" style="18" customWidth="1"/>
    <col min="7" max="16384" width="10.28515625" style="18"/>
  </cols>
  <sheetData>
    <row r="1" spans="1:256" s="10" customFormat="1" ht="78" customHeight="1">
      <c r="A1" s="20"/>
      <c r="B1" s="21" t="s">
        <v>0</v>
      </c>
      <c r="D1" s="22"/>
    </row>
    <row r="2" spans="1:256" s="11" customFormat="1" ht="27" customHeight="1">
      <c r="A2" s="23"/>
      <c r="B2" s="23"/>
      <c r="C2" s="23"/>
      <c r="D2" s="423" t="s">
        <v>15</v>
      </c>
      <c r="E2" s="423"/>
    </row>
    <row r="3" spans="1:256" s="12" customFormat="1" ht="18" customHeight="1">
      <c r="A3" s="24" t="s">
        <v>16</v>
      </c>
      <c r="B3" s="25" t="s">
        <v>17</v>
      </c>
      <c r="C3" s="26" t="s">
        <v>3</v>
      </c>
      <c r="D3" s="27" t="s">
        <v>18</v>
      </c>
      <c r="E3" s="27" t="s">
        <v>19</v>
      </c>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1:256" s="232" customFormat="1" ht="10.5"/>
    <row r="5" spans="1:256" s="233" customFormat="1" ht="12">
      <c r="A5" s="424" t="s">
        <v>520</v>
      </c>
      <c r="B5" s="424"/>
      <c r="C5" s="424"/>
      <c r="D5" s="234" t="s">
        <v>186</v>
      </c>
      <c r="E5" s="235"/>
    </row>
    <row r="6" spans="1:256" s="233" customFormat="1" ht="12">
      <c r="A6" s="236" t="s">
        <v>521</v>
      </c>
      <c r="B6" s="236" t="s">
        <v>522</v>
      </c>
      <c r="C6" s="237"/>
      <c r="D6" s="238">
        <f t="shared" ref="D6:D11" si="0">E6/1.18</f>
        <v>31822.033898305086</v>
      </c>
      <c r="E6" s="239">
        <v>37550</v>
      </c>
    </row>
    <row r="7" spans="1:256" s="233" customFormat="1" ht="12">
      <c r="A7" s="236" t="s">
        <v>523</v>
      </c>
      <c r="B7" s="236" t="s">
        <v>524</v>
      </c>
      <c r="C7" s="237"/>
      <c r="D7" s="238">
        <f t="shared" si="0"/>
        <v>5508.4745762711864</v>
      </c>
      <c r="E7" s="239">
        <v>6500</v>
      </c>
    </row>
    <row r="8" spans="1:256" s="233" customFormat="1" ht="12">
      <c r="A8" s="236" t="s">
        <v>525</v>
      </c>
      <c r="B8" s="236" t="s">
        <v>526</v>
      </c>
      <c r="C8" s="237"/>
      <c r="D8" s="238">
        <f t="shared" si="0"/>
        <v>12711.864406779661</v>
      </c>
      <c r="E8" s="239">
        <v>15000</v>
      </c>
    </row>
    <row r="9" spans="1:256" s="233" customFormat="1" ht="15.75">
      <c r="A9" s="240" t="s">
        <v>527</v>
      </c>
      <c r="B9" s="241" t="s">
        <v>528</v>
      </c>
      <c r="C9" s="237"/>
      <c r="D9" s="238">
        <f t="shared" si="0"/>
        <v>12711.864406779661</v>
      </c>
      <c r="E9" s="239">
        <v>15000</v>
      </c>
    </row>
    <row r="10" spans="1:256" s="233" customFormat="1" ht="12">
      <c r="A10" s="236" t="s">
        <v>529</v>
      </c>
      <c r="B10" s="236" t="s">
        <v>530</v>
      </c>
      <c r="C10" s="237"/>
      <c r="D10" s="238">
        <f t="shared" si="0"/>
        <v>46610.169491525427</v>
      </c>
      <c r="E10" s="239">
        <v>55000</v>
      </c>
    </row>
    <row r="11" spans="1:256" s="233" customFormat="1" ht="12">
      <c r="A11" s="236" t="s">
        <v>531</v>
      </c>
      <c r="B11" s="236" t="s">
        <v>532</v>
      </c>
      <c r="C11" s="237"/>
      <c r="D11" s="238">
        <f t="shared" si="0"/>
        <v>84745.762711864416</v>
      </c>
      <c r="E11" s="239">
        <v>100000</v>
      </c>
    </row>
    <row r="12" spans="1:256" s="233" customFormat="1" ht="12">
      <c r="A12" s="236" t="s">
        <v>533</v>
      </c>
      <c r="B12" s="236" t="s">
        <v>534</v>
      </c>
      <c r="C12" s="237"/>
      <c r="D12" s="238">
        <f t="shared" ref="D12:D20" si="1">E12/1.18</f>
        <v>49152.542372881362</v>
      </c>
      <c r="E12" s="239">
        <v>58000</v>
      </c>
      <c r="F12" s="242"/>
    </row>
    <row r="13" spans="1:256" s="233" customFormat="1" ht="12">
      <c r="A13" s="236" t="s">
        <v>535</v>
      </c>
      <c r="B13" s="236" t="s">
        <v>536</v>
      </c>
      <c r="C13" s="237"/>
      <c r="D13" s="238">
        <f t="shared" si="1"/>
        <v>49152.542372881362</v>
      </c>
      <c r="E13" s="239">
        <v>58000</v>
      </c>
    </row>
    <row r="14" spans="1:256" s="233" customFormat="1" ht="12">
      <c r="A14" s="236" t="s">
        <v>537</v>
      </c>
      <c r="B14" s="236" t="s">
        <v>538</v>
      </c>
      <c r="C14" s="237"/>
      <c r="D14" s="238">
        <f t="shared" si="1"/>
        <v>63559.322033898308</v>
      </c>
      <c r="E14" s="239">
        <v>75000</v>
      </c>
    </row>
    <row r="15" spans="1:256" s="233" customFormat="1" ht="12">
      <c r="A15" s="236" t="s">
        <v>539</v>
      </c>
      <c r="B15" s="236" t="s">
        <v>540</v>
      </c>
      <c r="C15" s="237"/>
      <c r="D15" s="238">
        <f t="shared" si="1"/>
        <v>254237.28813559323</v>
      </c>
      <c r="E15" s="239">
        <v>300000</v>
      </c>
    </row>
    <row r="16" spans="1:256" s="233" customFormat="1" ht="12">
      <c r="A16" s="236" t="s">
        <v>541</v>
      </c>
      <c r="B16" s="236" t="s">
        <v>542</v>
      </c>
      <c r="C16" s="237"/>
      <c r="D16" s="238">
        <f t="shared" si="1"/>
        <v>59322.03389830509</v>
      </c>
      <c r="E16" s="239">
        <v>70000</v>
      </c>
      <c r="F16" s="242"/>
    </row>
    <row r="17" spans="1:5" s="233" customFormat="1" ht="12">
      <c r="A17" s="236" t="s">
        <v>543</v>
      </c>
      <c r="B17" s="236" t="s">
        <v>544</v>
      </c>
      <c r="C17" s="237"/>
      <c r="D17" s="238">
        <f t="shared" si="1"/>
        <v>262711.8644067797</v>
      </c>
      <c r="E17" s="239">
        <v>310000</v>
      </c>
    </row>
    <row r="18" spans="1:5" s="233" customFormat="1" ht="12">
      <c r="A18" s="236" t="s">
        <v>545</v>
      </c>
      <c r="B18" s="236" t="s">
        <v>546</v>
      </c>
      <c r="C18" s="237"/>
      <c r="D18" s="238">
        <f t="shared" si="1"/>
        <v>3135.5932203389834</v>
      </c>
      <c r="E18" s="239">
        <v>3700</v>
      </c>
    </row>
    <row r="19" spans="1:5" s="233" customFormat="1" ht="12">
      <c r="A19" s="236" t="s">
        <v>547</v>
      </c>
      <c r="B19" s="236" t="s">
        <v>548</v>
      </c>
      <c r="C19" s="237"/>
      <c r="D19" s="238">
        <f t="shared" si="1"/>
        <v>8474.5762711864409</v>
      </c>
      <c r="E19" s="239">
        <v>10000</v>
      </c>
    </row>
    <row r="20" spans="1:5" s="233" customFormat="1" ht="12">
      <c r="A20" s="236" t="s">
        <v>549</v>
      </c>
      <c r="B20" s="236" t="s">
        <v>550</v>
      </c>
      <c r="C20" s="237"/>
      <c r="D20" s="238">
        <f t="shared" si="1"/>
        <v>8474.5762711864409</v>
      </c>
      <c r="E20" s="239">
        <v>10000</v>
      </c>
    </row>
    <row r="21" spans="1:5" s="233" customFormat="1" ht="12">
      <c r="A21" s="424" t="s">
        <v>551</v>
      </c>
      <c r="B21" s="424"/>
      <c r="C21" s="424"/>
      <c r="D21" s="234" t="s">
        <v>186</v>
      </c>
      <c r="E21" s="235"/>
    </row>
    <row r="22" spans="1:5" s="233" customFormat="1" ht="12">
      <c r="A22" s="236" t="s">
        <v>552</v>
      </c>
      <c r="B22" s="236" t="s">
        <v>553</v>
      </c>
      <c r="C22" s="237"/>
      <c r="D22" s="238">
        <f>E22/1.18</f>
        <v>10635.593220338984</v>
      </c>
      <c r="E22" s="239">
        <v>12550</v>
      </c>
    </row>
    <row r="23" spans="1:5" s="233" customFormat="1" ht="12">
      <c r="A23" s="236" t="s">
        <v>554</v>
      </c>
      <c r="B23" s="236" t="s">
        <v>555</v>
      </c>
      <c r="C23" s="237"/>
      <c r="D23" s="238">
        <f>E23/1.18</f>
        <v>10635.593220338984</v>
      </c>
      <c r="E23" s="239">
        <v>12550</v>
      </c>
    </row>
    <row r="24" spans="1:5" s="17" customFormat="1" ht="104.1" customHeight="1">
      <c r="A24" s="407" t="s">
        <v>13</v>
      </c>
      <c r="B24" s="408"/>
      <c r="C24" s="409"/>
      <c r="D24" s="408"/>
      <c r="E24" s="410"/>
    </row>
  </sheetData>
  <mergeCells count="4">
    <mergeCell ref="D2:E2"/>
    <mergeCell ref="A5:C5"/>
    <mergeCell ref="A21:C21"/>
    <mergeCell ref="A24:E24"/>
  </mergeCells>
  <pageMargins left="0.75" right="0.75" top="1"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811A-CF8D-423E-B690-61585D047E4E}">
  <sheetPr>
    <tabColor rgb="FF1A0AEC"/>
  </sheetPr>
  <dimension ref="A1:J38"/>
  <sheetViews>
    <sheetView workbookViewId="0">
      <pane xSplit="5" ySplit="4" topLeftCell="F5" activePane="bottomRight" state="frozen"/>
      <selection pane="topRight"/>
      <selection pane="bottomLeft"/>
      <selection pane="bottomRight" activeCell="D15" sqref="D15"/>
    </sheetView>
  </sheetViews>
  <sheetFormatPr defaultColWidth="8.85546875" defaultRowHeight="15.75"/>
  <cols>
    <col min="1" max="1" width="20.5703125" style="111" customWidth="1"/>
    <col min="2" max="2" width="64.7109375" style="111" customWidth="1"/>
    <col min="3" max="3" width="21.85546875" style="111" customWidth="1"/>
    <col min="4" max="4" width="15.7109375" style="111" customWidth="1"/>
    <col min="5" max="5" width="13.42578125" style="111" customWidth="1"/>
    <col min="6" max="6" width="8.85546875" style="213"/>
    <col min="7" max="7" width="26.5703125" style="213" customWidth="1"/>
    <col min="8" max="8" width="21.42578125" style="213" bestFit="1" customWidth="1"/>
    <col min="9" max="9" width="21" style="214" customWidth="1"/>
    <col min="10" max="10" width="8.85546875" style="213"/>
    <col min="11" max="16384" width="8.85546875" style="111"/>
  </cols>
  <sheetData>
    <row r="1" spans="1:10">
      <c r="B1" s="215"/>
    </row>
    <row r="3" spans="1:10">
      <c r="A3" s="216"/>
      <c r="B3" s="217"/>
      <c r="C3" s="218"/>
      <c r="D3" s="218"/>
      <c r="E3" s="218"/>
    </row>
    <row r="4" spans="1:10">
      <c r="A4" s="219" t="s">
        <v>16</v>
      </c>
      <c r="B4" s="220" t="s">
        <v>17</v>
      </c>
      <c r="C4" s="221" t="s">
        <v>3</v>
      </c>
      <c r="D4" s="221" t="s">
        <v>18</v>
      </c>
      <c r="E4" s="221" t="s">
        <v>19</v>
      </c>
    </row>
    <row r="5" spans="1:10" ht="18" customHeight="1">
      <c r="A5" s="429" t="s">
        <v>556</v>
      </c>
      <c r="B5" s="430"/>
      <c r="C5" s="430"/>
      <c r="D5" s="430"/>
      <c r="E5" s="431"/>
    </row>
    <row r="6" spans="1:10">
      <c r="A6" s="222" t="s">
        <v>557</v>
      </c>
      <c r="B6" s="222" t="s">
        <v>558</v>
      </c>
      <c r="C6" s="223"/>
      <c r="D6" s="223">
        <f>E6/1.18</f>
        <v>17796.610169491527</v>
      </c>
      <c r="E6" s="223">
        <v>21000</v>
      </c>
    </row>
    <row r="7" spans="1:10">
      <c r="A7" s="222" t="s">
        <v>559</v>
      </c>
      <c r="B7" s="222" t="s">
        <v>560</v>
      </c>
      <c r="C7" s="223"/>
      <c r="D7" s="223">
        <f>E7/1.18</f>
        <v>89406.779661016961</v>
      </c>
      <c r="E7" s="223">
        <v>105500</v>
      </c>
    </row>
    <row r="8" spans="1:10">
      <c r="A8" s="224"/>
      <c r="B8" s="224"/>
      <c r="C8" s="223"/>
      <c r="D8" s="223"/>
      <c r="E8" s="223"/>
    </row>
    <row r="9" spans="1:10" ht="18" customHeight="1">
      <c r="A9" s="429" t="s">
        <v>561</v>
      </c>
      <c r="B9" s="430"/>
      <c r="C9" s="430"/>
      <c r="D9" s="430"/>
      <c r="E9" s="431"/>
    </row>
    <row r="10" spans="1:10">
      <c r="A10" s="222" t="s">
        <v>562</v>
      </c>
      <c r="B10" s="222" t="s">
        <v>563</v>
      </c>
      <c r="C10" s="223"/>
      <c r="D10" s="223">
        <f>E10/1.18</f>
        <v>76694.91525423729</v>
      </c>
      <c r="E10" s="223">
        <v>90500</v>
      </c>
    </row>
    <row r="11" spans="1:10">
      <c r="A11" s="222" t="s">
        <v>564</v>
      </c>
      <c r="B11" s="222" t="s">
        <v>565</v>
      </c>
      <c r="C11" s="223"/>
      <c r="D11" s="223">
        <f>E11/1.18</f>
        <v>154237.28813559323</v>
      </c>
      <c r="E11" s="223">
        <v>182000</v>
      </c>
    </row>
    <row r="12" spans="1:10">
      <c r="A12" s="222" t="s">
        <v>566</v>
      </c>
      <c r="B12" s="222" t="s">
        <v>567</v>
      </c>
      <c r="C12" s="223"/>
      <c r="D12" s="223">
        <f>E12/1.18</f>
        <v>225000</v>
      </c>
      <c r="E12" s="223">
        <v>265500</v>
      </c>
    </row>
    <row r="13" spans="1:10">
      <c r="A13" s="222"/>
      <c r="B13" s="222"/>
      <c r="C13" s="223"/>
      <c r="D13" s="223"/>
      <c r="E13" s="223"/>
    </row>
    <row r="14" spans="1:10" ht="18" customHeight="1">
      <c r="A14" s="429" t="s">
        <v>568</v>
      </c>
      <c r="B14" s="430"/>
      <c r="C14" s="430"/>
      <c r="D14" s="430"/>
      <c r="E14" s="431"/>
    </row>
    <row r="15" spans="1:10" ht="31.5">
      <c r="A15" s="225" t="s">
        <v>569</v>
      </c>
      <c r="B15" s="226" t="s">
        <v>570</v>
      </c>
      <c r="C15" s="227"/>
      <c r="D15" s="223">
        <f>E15/1.18</f>
        <v>298728.81355932204</v>
      </c>
      <c r="E15" s="223">
        <v>352500</v>
      </c>
      <c r="I15" s="229"/>
      <c r="J15" s="230"/>
    </row>
    <row r="16" spans="1:10" ht="18" customHeight="1">
      <c r="A16" s="429" t="s">
        <v>571</v>
      </c>
      <c r="B16" s="430"/>
      <c r="C16" s="430"/>
      <c r="D16" s="430"/>
      <c r="E16" s="431"/>
      <c r="I16" s="231"/>
      <c r="J16" s="230"/>
    </row>
    <row r="17" spans="1:10" ht="114" customHeight="1">
      <c r="A17" s="222" t="s">
        <v>572</v>
      </c>
      <c r="B17" s="228" t="s">
        <v>573</v>
      </c>
      <c r="C17" s="223"/>
      <c r="D17" s="223">
        <f>E17/1.18</f>
        <v>67796.610169491527</v>
      </c>
      <c r="E17" s="227">
        <v>80000</v>
      </c>
      <c r="I17" s="231"/>
      <c r="J17" s="230"/>
    </row>
    <row r="18" spans="1:10" ht="108" customHeight="1">
      <c r="A18" s="222" t="s">
        <v>574</v>
      </c>
      <c r="B18" s="228" t="s">
        <v>575</v>
      </c>
      <c r="C18" s="223"/>
      <c r="D18" s="223">
        <f>E18/1.18</f>
        <v>135593.22033898305</v>
      </c>
      <c r="E18" s="223">
        <v>160000</v>
      </c>
    </row>
    <row r="19" spans="1:10" ht="18" customHeight="1">
      <c r="A19" s="429" t="s">
        <v>576</v>
      </c>
      <c r="B19" s="430"/>
      <c r="C19" s="430"/>
      <c r="D19" s="430"/>
      <c r="E19" s="431"/>
      <c r="I19" s="231"/>
      <c r="J19" s="230"/>
    </row>
    <row r="20" spans="1:10" ht="66" customHeight="1">
      <c r="A20" s="222" t="s">
        <v>577</v>
      </c>
      <c r="B20" s="228" t="s">
        <v>578</v>
      </c>
      <c r="C20" s="223"/>
      <c r="D20" s="223">
        <f>E20/1.18</f>
        <v>19491.525423728814</v>
      </c>
      <c r="E20" s="227">
        <v>23000</v>
      </c>
      <c r="I20" s="231"/>
      <c r="J20" s="230"/>
    </row>
    <row r="21" spans="1:10" ht="18" customHeight="1">
      <c r="A21" s="429" t="s">
        <v>579</v>
      </c>
      <c r="B21" s="430"/>
      <c r="C21" s="430"/>
      <c r="D21" s="430"/>
      <c r="E21" s="431"/>
      <c r="I21" s="231"/>
      <c r="J21" s="230"/>
    </row>
    <row r="22" spans="1:10" ht="81" customHeight="1">
      <c r="A22" s="222" t="s">
        <v>580</v>
      </c>
      <c r="B22" s="228" t="s">
        <v>581</v>
      </c>
      <c r="C22" s="223"/>
      <c r="D22" s="223">
        <f>E22/1.18</f>
        <v>119491.52542372882</v>
      </c>
      <c r="E22" s="227">
        <v>141000</v>
      </c>
      <c r="I22" s="231"/>
      <c r="J22" s="230"/>
    </row>
    <row r="23" spans="1:10" ht="63">
      <c r="A23" s="222" t="s">
        <v>582</v>
      </c>
      <c r="B23" s="228" t="s">
        <v>583</v>
      </c>
      <c r="C23" s="223"/>
      <c r="D23" s="223">
        <f>E23/1.18</f>
        <v>305932.20338983054</v>
      </c>
      <c r="E23" s="223">
        <v>361000</v>
      </c>
    </row>
    <row r="38" spans="1:5" s="17" customFormat="1" ht="104.1" customHeight="1">
      <c r="A38" s="407" t="s">
        <v>13</v>
      </c>
      <c r="B38" s="408"/>
      <c r="C38" s="409"/>
      <c r="D38" s="408"/>
      <c r="E38" s="410"/>
    </row>
  </sheetData>
  <mergeCells count="7">
    <mergeCell ref="A38:E38"/>
    <mergeCell ref="A5:E5"/>
    <mergeCell ref="A9:E9"/>
    <mergeCell ref="A14:E14"/>
    <mergeCell ref="A16:E16"/>
    <mergeCell ref="A19:E19"/>
    <mergeCell ref="A21:E21"/>
  </mergeCells>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OTHER</vt:lpstr>
      <vt:lpstr>FANVIL IP PHONE</vt:lpstr>
      <vt:lpstr>WI-TEK PoE Switch</vt:lpstr>
      <vt:lpstr>Yeastar  PBX</vt:lpstr>
      <vt:lpstr>CABLING PURE COPPER</vt:lpstr>
      <vt:lpstr>FIBER</vt:lpstr>
      <vt:lpstr>CABINETS</vt:lpstr>
      <vt:lpstr>TOOLS  &amp; OTHER</vt:lpstr>
      <vt:lpstr>D-LINK</vt:lpstr>
      <vt:lpstr>NVR</vt:lpstr>
      <vt:lpstr>IP Camera</vt:lpstr>
      <vt:lpstr>APC</vt:lpstr>
      <vt:lpstr>EVI POWER</vt:lpstr>
      <vt:lpstr>DC GATE MOTOR</vt:lpstr>
      <vt:lpstr>PANASONIC</vt:lpstr>
      <vt:lpstr>S-Series Capacity</vt:lpstr>
      <vt:lpstr>FANVIL COMPARISON</vt:lpstr>
      <vt:lpstr>Compatibility Report</vt:lpstr>
      <vt:lpstr>'FANVIL IP PHONE'!Print_Area</vt:lpstr>
    </vt:vector>
  </TitlesOfParts>
  <Company>Nordic Computers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Denis kimaro</cp:lastModifiedBy>
  <cp:lastPrinted>2019-03-27T07:38:00Z</cp:lastPrinted>
  <dcterms:created xsi:type="dcterms:W3CDTF">2002-01-10T05:47:00Z</dcterms:created>
  <dcterms:modified xsi:type="dcterms:W3CDTF">2024-10-30T12:47:51Z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vt:lpwstr>
  </property>
  <property fmtid="{D5CDD505-2E9C-101B-9397-08002B2CF9AE}" pid="3" name="KSOProductBuildVer">
    <vt:lpwstr>1033-12.2.0.16731</vt:lpwstr>
  </property>
  <property fmtid="{D5CDD505-2E9C-101B-9397-08002B2CF9AE}" pid="4" name="ICV">
    <vt:lpwstr>82B464314DAB47D0BE84494DC12B86B9_13</vt:lpwstr>
  </property>
  <property fmtid="{D5CDD505-2E9C-101B-9397-08002B2CF9AE}" pid="5" name="KSOReadingLayout">
    <vt:bool>true</vt:bool>
  </property>
</Properties>
</file>